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5" documentId="8_{D531DEDF-0D3D-4D02-9A4D-37CA411B434C}" xr6:coauthVersionLast="47" xr6:coauthVersionMax="47" xr10:uidLastSave="{C8F222CA-071B-488A-8046-FC00E788D975}"/>
  <bookViews>
    <workbookView xWindow="45" yWindow="915" windowWidth="26865" windowHeight="14565" xr2:uid="{88328FCE-AA20-44DF-8AE4-E60A384A9234}"/>
  </bookViews>
  <sheets>
    <sheet name="Contents" sheetId="1" r:id="rId1"/>
    <sheet name="Data Descriptions" sheetId="20" r:id="rId2"/>
    <sheet name="Caveats" sheetId="24" r:id="rId3"/>
    <sheet name="Data glossary and metadata" sheetId="25" r:id="rId4"/>
    <sheet name="Dates" sheetId="18" state="hidden" r:id="rId5"/>
    <sheet name="Table 1 " sheetId="2" r:id="rId6"/>
    <sheet name="Table 2" sheetId="4" r:id="rId7"/>
    <sheet name="Table 3" sheetId="7" r:id="rId8"/>
    <sheet name="Table 4a" sheetId="9" r:id="rId9"/>
    <sheet name="Table 4b" sheetId="13" r:id="rId10"/>
    <sheet name="Table 4c" sheetId="22" r:id="rId11"/>
    <sheet name="Table 4d" sheetId="23" r:id="rId12"/>
    <sheet name="Table 5" sheetId="14" r:id="rId13"/>
    <sheet name="Table 6a" sheetId="3" r:id="rId14"/>
    <sheet name="Table 6b" sheetId="15" r:id="rId15"/>
    <sheet name="Table 7a" sheetId="16" r:id="rId16"/>
    <sheet name="Table 7b" sheetId="21" r:id="rId17"/>
    <sheet name="Table 8" sheetId="11" r:id="rId18"/>
  </sheets>
  <definedNames>
    <definedName name="ExternalData_1" localSheetId="5" hidden="1">'Table 1 '!#REF!</definedName>
    <definedName name="ExternalData_1" localSheetId="6" hidden="1">'Table 2'!#REF!</definedName>
    <definedName name="ExternalData_1" localSheetId="7" hidden="1">'Table 3'!#REF!</definedName>
    <definedName name="ExternalData_1" localSheetId="8" hidden="1">'Table 4a'!#REF!</definedName>
    <definedName name="ExternalData_1" localSheetId="9" hidden="1">'Table 4b'!#REF!</definedName>
    <definedName name="ExternalData_1" localSheetId="12" hidden="1">'Table 5'!#REF!</definedName>
    <definedName name="ExternalData_1" localSheetId="13" hidden="1">'Table 6a'!#REF!</definedName>
    <definedName name="ExternalData_1" localSheetId="14" hidden="1">'Table 6b'!#REF!</definedName>
    <definedName name="ExternalData_1" localSheetId="15" hidden="1">'Table 7a'!#REF!</definedName>
    <definedName name="ExternalData_1" localSheetId="16" hidden="1">'Table 7b'!#REF!</definedName>
    <definedName name="ExternalData_1" localSheetId="17" hidden="1">'Table 8'!#REF!</definedName>
    <definedName name="ExternalData_2" localSheetId="9" hidden="1">'Table 4b'!#REF!</definedName>
    <definedName name="ExternalData_3" localSheetId="8" hidden="1">'Table 4a'!#REF!</definedName>
    <definedName name="ExternalData_4" localSheetId="7" hidden="1">'Table 3'!#REF!</definedName>
    <definedName name="ExternalData_4" localSheetId="11" hidden="1">'Table 4d'!#REF!</definedName>
    <definedName name="ExternalData_5" localSheetId="7" hidden="1">'Table 3'!#REF!</definedName>
    <definedName name="ExternalData_5" localSheetId="11" hidden="1">'Table 4d'!#REF!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1" l="1"/>
  <c r="B8" i="21"/>
  <c r="B8" i="16"/>
  <c r="B8" i="15"/>
  <c r="B8" i="3"/>
  <c r="B8" i="14"/>
  <c r="B8" i="23"/>
  <c r="B8" i="22"/>
  <c r="B8" i="13"/>
  <c r="B8" i="9"/>
  <c r="B8" i="7"/>
  <c r="B8" i="4"/>
  <c r="B8" i="2"/>
  <c r="D27" i="20"/>
  <c r="B9" i="1"/>
  <c r="B9" i="25" s="1"/>
  <c r="B8" i="25"/>
  <c r="B8" i="24"/>
  <c r="B8" i="20"/>
  <c r="B9" i="11" l="1"/>
  <c r="B9" i="3"/>
  <c r="B9" i="4"/>
  <c r="B9" i="22"/>
  <c r="B9" i="16"/>
  <c r="B9" i="23"/>
  <c r="B9" i="13"/>
  <c r="B9" i="15"/>
  <c r="B9" i="2"/>
  <c r="B9" i="7"/>
  <c r="B9" i="9"/>
  <c r="B9" i="14"/>
  <c r="B9" i="21"/>
  <c r="B9" i="20"/>
  <c r="B9" i="24"/>
  <c r="B12" i="23"/>
  <c r="B12" i="22"/>
  <c r="B12" i="21" l="1"/>
  <c r="B12" i="11"/>
  <c r="B12" i="16"/>
  <c r="B12" i="15"/>
  <c r="B12" i="3"/>
  <c r="B12" i="14"/>
  <c r="B12" i="13"/>
  <c r="B12" i="9"/>
  <c r="B12" i="7"/>
  <c r="B12" i="4"/>
</calcChain>
</file>

<file path=xl/sharedStrings.xml><?xml version="1.0" encoding="utf-8"?>
<sst xmlns="http://schemas.openxmlformats.org/spreadsheetml/2006/main" count="820" uniqueCount="362">
  <si>
    <t>Table 1. Finalised PBAS Reporting Period Outcomes</t>
  </si>
  <si>
    <t>Note: For definitions and more information about the data please refer to the Data Descriptions.</t>
  </si>
  <si>
    <t>Workforce Australia Online</t>
  </si>
  <si>
    <t>Workforce Australia Services</t>
  </si>
  <si>
    <t>Percentage</t>
  </si>
  <si>
    <t>Met Requirement</t>
  </si>
  <si>
    <t>Did Not Meet Requirement</t>
  </si>
  <si>
    <t>Workforce Australia Total</t>
  </si>
  <si>
    <t>Percentage Met</t>
  </si>
  <si>
    <t xml:space="preserve">      Exceeded Target (subset of Met)</t>
  </si>
  <si>
    <t xml:space="preserve">      Submitted No Points (subset of Did Not Meet)</t>
  </si>
  <si>
    <t>Table 2. Number and Percentage of Clients Meeting Their PBAS Requirement by Month</t>
  </si>
  <si>
    <t>Finalised Reporting Periods</t>
  </si>
  <si>
    <t>Female</t>
  </si>
  <si>
    <t>Female: Age Under 25 Years</t>
  </si>
  <si>
    <t>Female: Age 25-34 Years</t>
  </si>
  <si>
    <t>Female: Age 35-44 Years</t>
  </si>
  <si>
    <t>Female: Age 45-54 Years</t>
  </si>
  <si>
    <t>Female: Age 55+ Years</t>
  </si>
  <si>
    <t>Male</t>
  </si>
  <si>
    <t>Male: Age Under 25 Years</t>
  </si>
  <si>
    <t>Male: Age 25-34 Years</t>
  </si>
  <si>
    <t>Male: Age 35-44 Years</t>
  </si>
  <si>
    <t>Male: Age 45-54 Years</t>
  </si>
  <si>
    <t>Male: Age 55+ Years</t>
  </si>
  <si>
    <t>Indigenous</t>
  </si>
  <si>
    <t>Refugee</t>
  </si>
  <si>
    <t>Parent</t>
  </si>
  <si>
    <t>Allowance Group: JobSeeker Payment</t>
  </si>
  <si>
    <t>Allowance Group: Youth Allowance</t>
  </si>
  <si>
    <t>Partial Capacity to Work</t>
  </si>
  <si>
    <t>Education: Completed Year 12</t>
  </si>
  <si>
    <t>Finalised</t>
  </si>
  <si>
    <t>People With Disability</t>
  </si>
  <si>
    <t>Culturally And Linguistically Diverse</t>
  </si>
  <si>
    <t>Allowance Group: Others</t>
  </si>
  <si>
    <t>Education: Less than Year 12</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</si>
  <si>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</si>
  <si>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</si>
  <si>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</si>
  <si>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</si>
  <si>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</si>
  <si>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</si>
  <si>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</si>
  <si>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</si>
  <si>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</si>
  <si>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</si>
  <si>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</si>
  <si>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</si>
  <si>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</si>
  <si>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</si>
  <si>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</si>
  <si>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</si>
  <si>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</si>
  <si>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</si>
  <si>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</si>
  <si>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</si>
  <si>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</si>
  <si>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</si>
  <si>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</si>
  <si>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</si>
  <si>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</si>
  <si>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</si>
  <si>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</si>
  <si>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</si>
  <si>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</si>
  <si>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</si>
  <si>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</si>
  <si>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</si>
  <si>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</si>
  <si>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</si>
  <si>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</si>
  <si>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</si>
  <si>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</si>
  <si>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</si>
  <si>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</si>
  <si>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</si>
  <si>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</si>
  <si>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</si>
  <si>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</si>
  <si>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</si>
  <si>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</si>
  <si>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</si>
  <si>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</si>
  <si>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</si>
  <si>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</si>
  <si>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</si>
  <si>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</si>
  <si>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Other</t>
  </si>
  <si>
    <t>System Credits</t>
  </si>
  <si>
    <t>Labour Market Credits</t>
  </si>
  <si>
    <t>Personal Circumstances Credits</t>
  </si>
  <si>
    <t>Discretionary Credits</t>
  </si>
  <si>
    <t>Total Finalised PBAS Reporting Periods</t>
  </si>
  <si>
    <t>Job Search</t>
  </si>
  <si>
    <t>Paid Work</t>
  </si>
  <si>
    <t>Weekly Activity</t>
  </si>
  <si>
    <t>Profile</t>
  </si>
  <si>
    <t>Job Interview</t>
  </si>
  <si>
    <t>Per Session Activity</t>
  </si>
  <si>
    <t>Job Related</t>
  </si>
  <si>
    <t>Ad Hoc</t>
  </si>
  <si>
    <t>All Submission Categories</t>
  </si>
  <si>
    <t>Submissions</t>
  </si>
  <si>
    <t>Points Submitted</t>
  </si>
  <si>
    <t>Cohorts</t>
  </si>
  <si>
    <t>Education Groupings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</si>
  <si>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</si>
  <si>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</si>
  <si>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</si>
  <si>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
  </si>
  <si>
    <t>Term</t>
  </si>
  <si>
    <t>Business Definition</t>
  </si>
  <si>
    <t>Ad hoc</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</si>
  <si>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</si>
  <si>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</si>
  <si>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</si>
  <si>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</si>
  <si>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This information is derived from Services Australia Income Support Payment data.</t>
  </si>
  <si>
    <t>Credit Type</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</si>
  <si>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</si>
  <si>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</si>
  <si>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</si>
  <si>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Discretionary Credit</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</si>
  <si>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</si>
  <si>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</si>
  <si>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</si>
  <si>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t>
  </si>
  <si>
    <t>Department of Employment and Workplace Relations Website.</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</si>
  <si>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</si>
  <si>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</si>
  <si>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</si>
  <si>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 xml:space="preserve">Job Related </t>
  </si>
  <si>
    <t>Labour Market Credit</t>
  </si>
  <si>
    <t>Indicates the client identifies as male.</t>
  </si>
  <si>
    <t xml:space="preserve">Paid Work </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</si>
  <si>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</si>
  <si>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</si>
  <si>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</si>
  <si>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</si>
  <si>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</si>
  <si>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Submission Category</t>
  </si>
  <si>
    <t>Personal Circumstances Credit</t>
  </si>
  <si>
    <t>Point Period Month</t>
  </si>
  <si>
    <t>Point Period Outcome</t>
  </si>
  <si>
    <t>Points Target</t>
  </si>
  <si>
    <t xml:space="preserve">Profile </t>
  </si>
  <si>
    <t>Indicates the client disclosed that they were granted a Refugee or Humanitarian Visa by the Australian Government.</t>
  </si>
  <si>
    <t>This information is derived from the client's response to the JSS Descent/Origin section.</t>
  </si>
  <si>
    <t>Submitted No Points</t>
  </si>
  <si>
    <t>Education: Non-School qualification</t>
  </si>
  <si>
    <t>Table 6b. Finalised PBAS Reporting Periods by Cohort and Credits Applied</t>
  </si>
  <si>
    <t>With Applied Credits</t>
  </si>
  <si>
    <t>With Discretionary Credit</t>
  </si>
  <si>
    <t>With System Credit</t>
  </si>
  <si>
    <t>All Cohorts</t>
  </si>
  <si>
    <t xml:space="preserve">Table 6a. Finalised PBAS Reporting Periods by Credit Type </t>
  </si>
  <si>
    <t>Contents</t>
  </si>
  <si>
    <t>Where the data is sourced from (to be completed)</t>
  </si>
  <si>
    <t>Sourced from Employment Services System held by DEWR.</t>
  </si>
  <si>
    <t>Exceeded Target</t>
  </si>
  <si>
    <t>Failure Type</t>
  </si>
  <si>
    <t>System Credit</t>
  </si>
  <si>
    <t>All Regions</t>
  </si>
  <si>
    <t>0 Points (Nil Target)</t>
  </si>
  <si>
    <t>5 to 15 Points</t>
  </si>
  <si>
    <t>20 to 35 Points</t>
  </si>
  <si>
    <t>40 to 55 Points</t>
  </si>
  <si>
    <t>60 to 75 Points</t>
  </si>
  <si>
    <t>80 to 95 Points</t>
  </si>
  <si>
    <t>100 Points (Full Target)</t>
  </si>
  <si>
    <t xml:space="preserve">Education: Non-School Qualification </t>
  </si>
  <si>
    <t>Data Descriptions</t>
  </si>
  <si>
    <t>Commenced a Job</t>
  </si>
  <si>
    <t>Completed PBAS reporting periods with a status of ‘Finalised’. This does not include PBAS reporting periods which have been set to ‘No Longer Required’.</t>
  </si>
  <si>
    <t>Job Search Requirement</t>
  </si>
  <si>
    <t>PBAS Reporting Period</t>
  </si>
  <si>
    <t>This is a submission type. Clients report their hours of paid work undertaken in the PBAS reporting period.</t>
  </si>
  <si>
    <t>The month that the PBAS reporting period end date falls in.</t>
  </si>
  <si>
    <t>This is a submission type and is used when a client has commenced a new job or was placed into a new job by the provider.</t>
  </si>
  <si>
    <t>Indicates clients that failed to meet their monthly PBAS requirement and also submitted zero points during that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</si>
  <si>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</si>
  <si>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This is a submission category and refers to all other events to help clients into employment, such as job expos, job showcases and career coaching.</t>
  </si>
  <si>
    <t>Licences and Qualifications</t>
  </si>
  <si>
    <t>PBAS Reporting Period Outcomes</t>
  </si>
  <si>
    <t>Cohort</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</si>
  <si>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</si>
  <si>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</si>
  <si>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</si>
  <si>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</si>
  <si>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Start</t>
  </si>
  <si>
    <t>End</t>
  </si>
  <si>
    <t>Note: The percentages for 'Met Requirement' and 'Did Not Meet Requirement' are of the total number of finalised reporting periods.</t>
  </si>
  <si>
    <t>Note: The percentage for 'Submitted No Points' is of the total number of finalised reporting periods with an outcome of 'Did Not Meet Requirement'.</t>
  </si>
  <si>
    <t>Note: The percentage for 'Exceeded Target' is of the total number of finalised reporting periods with an outcome of 'Met Requirement'.</t>
  </si>
  <si>
    <t xml:space="preserve">Credits Applied </t>
  </si>
  <si>
    <t>Periods with No Applied Credits</t>
  </si>
  <si>
    <t>Periods with Applied Credits</t>
  </si>
  <si>
    <t>In order to protect individuals' privacy, all cells within the table have been rounded to the nearest 5. This may result in non-additivity for some totals. Zero cells are actual zeros.</t>
  </si>
  <si>
    <t>Submission types can have different categories (and sub-categories). The categorisation is designed to differentiate between the types of activities and tasks clients have submitted in the PBAS reporting period.</t>
  </si>
  <si>
    <t>The number of points allocated for each task submitted towards a client’s PBAS reporting period.</t>
  </si>
  <si>
    <t>Table 8. Submissions in Finalised PBAS Reporting Periods by Submission Category</t>
  </si>
  <si>
    <t>A personal circumstances credit may be applied to tailor the clients’ requirements to their individual circumstances. Personal circumstances credits can be applied automatically (System) or manually by a Provider or the DSCC (Discretionary).</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</si>
  <si>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</si>
  <si>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 xml:space="preserve">For Employment Regions with fewer than three Providers in an employment services program, the employment region is categorised as 'other'. </t>
  </si>
  <si>
    <t>PBAS Reporting Periods</t>
  </si>
  <si>
    <t>Indicates the client has been identified as being a parent or legal guardian to a Dependent Child or children at the date of the data extract. This captures all clients who are parents, not just principal carer parents.</t>
  </si>
  <si>
    <t>The outcome of a PBAS Reporting Period is ‘met requirement’ if the client earned points to meet both the points target and job search requirement.</t>
  </si>
  <si>
    <t xml:space="preserve">The outcome of a PBAS reporting period is ‘did not meet requirement’ if the client failed to meet the points target, failed to meet the job search requirement, or failed to meet both. </t>
  </si>
  <si>
    <t>Clients who have an assessed work capacity of 15 to 29 hours per week due to an ongoing physical, intellectual or psychiatric impairment.</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</si>
  <si>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</si>
  <si>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 xml:space="preserve">Cohorts are not mutually exclusive; an individual may belong to multiple cohorts. </t>
  </si>
  <si>
    <t>Total: Did Not Meet Requirement</t>
  </si>
  <si>
    <t>Table 7b. Finalised PBAS Reporting Periods by Cohort and Points Target</t>
  </si>
  <si>
    <t>Table 7a. Finalised PBAS Reporting Periods by Points Target</t>
  </si>
  <si>
    <t>Indicates the type of income support payment that the client is in receipt of.  'Allowance Group: Others' includes clients who are not on any income support payment (non-allowees).</t>
  </si>
  <si>
    <t xml:space="preserve">A credit applied by a Provider or the DSCC manually to a client's points target and/or job search requirement based on their individual circumstances. </t>
  </si>
  <si>
    <t>Finalised PBAS reporting periods where the client exceeded their requirement. To do this, a client must meet their PBAS requirement (both the points target and job search requirement) and submit more points than their points target for the period.</t>
  </si>
  <si>
    <t>Indicates which targets were not met for the PBAS reporting period: the points target, the job search requirement, or both targets.</t>
  </si>
  <si>
    <t>This is a submission category and refers to attendance at a job interview.</t>
  </si>
  <si>
    <t>This is a submission category and is used to report participation in Australian Defence Force Reserves or client sourced voluntary work undertaken in the reporting period.</t>
  </si>
  <si>
    <t>This is a submission category. Job search includes job applications and enquiries done by clients or by providers on behalf of clients to meet their points-based requirements.</t>
  </si>
  <si>
    <t>The number of job searches a client is required to undertake as part of their PBAS requirement.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</si>
  <si>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</si>
  <si>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</si>
  <si>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</si>
  <si>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The points target is one element of the PBAS requirement that a client needs to meet each month. This is separate to the job search requirement.</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</si>
  <si>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</si>
  <si>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 xml:space="preserve">System credits are applied by the system automatically based on clients’ individual circumstances or location. These can be ‘Personal Circumstances Credits’ or ‘Labour Market Credits’. </t>
  </si>
  <si>
    <t>Employment regions are assigned geographic areas that reflect labour market conditions. Employment Services Providers may have sites within one or multiple Employment Regions from which they provide support to clients.</t>
  </si>
  <si>
    <t xml:space="preserve">Note: A client may have multiple credit types applied to their requirements in a PBAS reporting period. Consequently, the sum of all credits applied is greater than the total number of periods with credits applied. </t>
  </si>
  <si>
    <t>Points Target (Workforce Australia Total)</t>
  </si>
  <si>
    <t>Total Finalised</t>
  </si>
  <si>
    <t xml:space="preserve">As at </t>
  </si>
  <si>
    <t>Did Not Meet Both Points and Job Search</t>
  </si>
  <si>
    <t>Did Not Meet Job Search Requirement Only</t>
  </si>
  <si>
    <t>Did Not Meet                  Points Target Only</t>
  </si>
  <si>
    <t>Did Not Meet                 Points Target Only</t>
  </si>
  <si>
    <t xml:space="preserve">Table 5. Finalised PBAS Reporting Periods Where the Requirement Was Not Met by Cohort </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</si>
  <si>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</si>
  <si>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</si>
  <si>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Table 4c. Workforce Australia Online Finalised Reporting Periods by Client SA4 and Point Period Outcome</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</si>
  <si>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</si>
  <si>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</si>
  <si>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</si>
  <si>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</si>
  <si>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</si>
  <si>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</si>
  <si>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</si>
  <si>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</si>
  <si>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</si>
  <si>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</si>
  <si>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</si>
  <si>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</si>
  <si>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</si>
  <si>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</si>
  <si>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</si>
  <si>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</si>
  <si>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</si>
  <si>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</si>
  <si>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</si>
  <si>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</si>
  <si>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</si>
  <si>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</si>
  <si>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</si>
  <si>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</si>
  <si>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</si>
  <si>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</si>
  <si>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</si>
  <si>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</si>
  <si>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</si>
  <si>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</si>
  <si>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</si>
  <si>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</si>
  <si>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</si>
  <si>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</si>
  <si>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</si>
  <si>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</si>
  <si>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</si>
  <si>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</si>
  <si>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</si>
  <si>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</si>
  <si>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</si>
  <si>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</si>
  <si>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</si>
  <si>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</si>
  <si>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</si>
  <si>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</si>
  <si>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</si>
  <si>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</si>
  <si>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</si>
  <si>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</si>
  <si>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</si>
  <si>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</si>
  <si>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</si>
  <si>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</si>
  <si>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</si>
  <si>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</si>
  <si>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</si>
  <si>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</si>
  <si>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</si>
  <si>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</si>
  <si>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</si>
  <si>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</si>
  <si>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</si>
  <si>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</si>
  <si>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</si>
  <si>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</si>
  <si>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</si>
  <si>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</si>
  <si>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</si>
  <si>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</si>
  <si>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</si>
  <si>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</si>
  <si>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</si>
  <si>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</si>
  <si>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</si>
  <si>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</si>
  <si>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</si>
  <si>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</si>
  <si>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</si>
  <si>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</si>
  <si>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4d. Workforce Australia Services Finalised Reporting Periods by Client SA4 and Point Period Outcome</t>
  </si>
  <si>
    <t xml:space="preserve">The number of individual tasks and/or activities submitted in a client’s PBAS reporting period to earn points towards their requirements. </t>
  </si>
  <si>
    <t>Online Approved Activity Bonus</t>
  </si>
  <si>
    <t xml:space="preserve">The Client SA4 included in the 'Other' category are Ballarat, Barossa - Yorke - Mid North, Bendigo, Bunbury, Coffs Harbour - Grafton, Darwin, Far West and Orana, Hunter Valley exc Newcastle, Mid North Coast, New England and North West, Newcastle and Lake Macquarie, North West, Northern Territory - Outback, Queensland - Outback, Riverina, South Australia - Outback, Townsville, Warrnambool and South West, Western Australia - Outback (North), Western Australia - Wheat Belt, Other Territories as well as clients who are without a valid home address and individuals who only have a postal address which cannot be assigned to the locational boundary (including SA4). </t>
  </si>
  <si>
    <t>Client Statistical Area Level 4 (SA4)</t>
  </si>
  <si>
    <t xml:space="preserve">Client SA4 is based on client address for all tables. For the client SA4s with fewer than three Providers, the SA4 is categorised as 'other'. 	</t>
  </si>
  <si>
    <t>Sourced from Services Australia data.</t>
  </si>
  <si>
    <t>Task and Activity Bonus</t>
  </si>
  <si>
    <t>Once-off bonus points for Workforce Australia Online clients when booking into an approved activity before the mandatory activation point.</t>
  </si>
  <si>
    <t xml:space="preserve">Bonus points can be awarded to participants in Workforce Australia Services and Workforce Australia Online for undertaking certain tasks or activities to acknowledge additional effort in undertaking an activity or addressing employment barriers. </t>
  </si>
  <si>
    <t>PBAS Public Data Report</t>
  </si>
  <si>
    <t>Enquiries</t>
  </si>
  <si>
    <t>www.dewr.gov.au</t>
  </si>
  <si>
    <t>Alternatively</t>
  </si>
  <si>
    <t>For data specific enquiries contact:</t>
  </si>
  <si>
    <t>data@dewr.gov.au</t>
  </si>
  <si>
    <t xml:space="preserve">© Commonwealth of Australia </t>
  </si>
  <si>
    <r>
      <t xml:space="preserve">Points Based Activation System </t>
    </r>
    <r>
      <rPr>
        <b/>
        <sz val="14"/>
        <color theme="1"/>
        <rFont val="Calibri"/>
        <family val="2"/>
      </rPr>
      <t>(PBAS)</t>
    </r>
    <r>
      <rPr>
        <b/>
        <sz val="14"/>
        <rFont val="Calibri"/>
        <family val="2"/>
      </rPr>
      <t xml:space="preserve"> terms</t>
    </r>
  </si>
  <si>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</si>
  <si>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</si>
  <si>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</si>
  <si>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</si>
  <si>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</si>
  <si>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</si>
  <si>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The Points Based Activation System provides clients with choice and flexibility in the way they manage their mutual obligation requirements in return for their income support.
</t>
  </si>
  <si>
    <t xml:space="preserve">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
  </si>
  <si>
    <t>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</si>
  <si>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Explanatory material</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</si>
  <si>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</si>
  <si>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</si>
  <si>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r>
      <t xml:space="preserve">About the Points Based Activation System </t>
    </r>
    <r>
      <rPr>
        <b/>
        <sz val="14"/>
        <color theme="1"/>
        <rFont val="Calibri"/>
        <family val="2"/>
      </rPr>
      <t>(PBAS)</t>
    </r>
  </si>
  <si>
    <t>Data quality assessment</t>
  </si>
  <si>
    <t xml:space="preserve">This data has been quality assessed against the DEWR databases. </t>
  </si>
  <si>
    <t>Caveats</t>
  </si>
  <si>
    <t>Data glossary and metadata</t>
  </si>
  <si>
    <t>Client SA4</t>
  </si>
  <si>
    <t>General information about these programs and related statistics are available from the Department of Employment and Workplace Relations website:</t>
  </si>
  <si>
    <t>Data revisions policy</t>
  </si>
  <si>
    <t>All SA4</t>
  </si>
  <si>
    <t xml:space="preserve">The Employment Regions included in the 'Other' category are Ballarat, Bendigo, Broome, Darwin (includes Alice Springs), Esperance, Far West Orana (includes Broken Hill), Geraldton, Great Southern - Wheatbelt, Hunter, Kalgoorlie, Mid North Coast, Mid North SA, Murray and South East, Murray Riverina, New England and North West, North Coast, North West Country SA, South Coast of Victoria, South West WA,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</si>
</sst>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34"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sz val="10"/>
      <name val="Arial"/>
      <family val="2"/>
    </font>
    <font>
      <u/>
      <sz val="11"/>
      <color theme="10"/>
      <name val="Calibri"/>
      <family val="2"/>
      <scheme val="minor"/>
    </font>
    <font>
      <sz val="8"/>
      <name val="Calibri"/>
      <family val="2"/>
      <scheme val="minor"/>
    </font>
    <font>
      <sz val="11"/>
      <color rgb="FF7030A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Calibri"/>
      <family val="2"/>
    </font>
    <font>
      <b/>
      <sz val="16"/>
      <color theme="1"/>
      <name val="Calibri"/>
      <family val="2"/>
      <scheme val="minor"/>
    </font>
    <font>
      <b/>
      <sz val="14"/>
      <color theme="1"/>
      <name val="Calibri"/>
      <family val="2"/>
      <scheme val="minor"/>
    </font>
    <font>
      <b/>
      <sz val="14"/>
      <name val="Calibri"/>
      <family val="2"/>
      <scheme val="minor"/>
    </font>
    <font>
      <b/>
      <sz val="11"/>
      <name val="Calibri"/>
      <family val="2"/>
      <scheme val="minor"/>
    </font>
    <font>
      <b/>
      <sz val="16"/>
      <color theme="1"/>
      <name val="Calibri"/>
      <family val="2"/>
    </font>
    <font>
      <b/>
      <sz val="12"/>
      <color theme="1"/>
      <name val="Calibri"/>
      <family val="2"/>
    </font>
    <font>
      <b/>
      <sz val="14"/>
      <name val="Calibri"/>
      <family val="2"/>
    </font>
    <font>
      <sz val="11"/>
      <name val="Calibri"/>
      <family val="2"/>
    </font>
    <font>
      <b/>
      <sz val="11"/>
      <color theme="1"/>
      <name val="Calibri"/>
      <family val="2"/>
    </font>
    <font>
      <b/>
      <sz val="14"/>
      <color theme="1"/>
      <name val="Calibri"/>
      <family val="2"/>
    </font>
    <font>
      <b/>
      <sz val="11"/>
      <name val="Calibri"/>
      <family val="2"/>
    </font>
    <font>
      <u/>
      <sz val="11"/>
      <color theme="10"/>
      <name val="Calibri"/>
      <family val="2"/>
    </font>
    <font>
      <sz val="11"/>
      <color rgb="FF000000"/>
      <name val="Calibri"/>
      <family val="2"/>
    </font>
    <font>
      <b/>
      <sz val="12"/>
      <name val="Calibri"/>
      <family val="2"/>
      <scheme val="minor"/>
    </font>
    <font>
      <sz val="11"/>
      <color rgb="FF000000"/>
      <name val="Calibri"/>
      <family val="2"/>
      <scheme val="minor"/>
    </font>
    <font>
      <i/>
      <sz val="11"/>
      <color rgb="FF000000"/>
      <name val="Calibri"/>
      <family val="2"/>
      <scheme val="minor"/>
    </font>
    <font>
      <i/>
      <sz val="11"/>
      <color rgb="FF000000"/>
      <name val="Calibri"/>
      <family val="2"/>
    </font>
    <font>
      <b/>
      <sz val="11"/>
      <color rgb="FF000000"/>
      <name val="Calibri"/>
      <family val="2"/>
    </font>
    <font>
      <b/>
      <i/>
      <sz val="11"/>
      <color rgb="FF00000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DAE9F8"/>
        <bgColor theme="4" tint="0.79998168889431442"/>
      </patternFill>
    </fill>
    <fill>
      <patternFill patternType="solid">
        <fgColor rgb="FFDAE9F8"/>
        <bgColor indexed="64"/>
      </patternFill>
    </fill>
    <fill>
      <patternFill patternType="solid">
        <fgColor rgb="FFF2F2F2"/>
        <bgColor rgb="FF000000"/>
      </patternFill>
    </fill>
    <fill>
      <patternFill patternType="solid">
        <fgColor rgb="FFDAE9F8"/>
        <bgColor rgb="FF000000"/>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8" fillId="0" borderId="0" applyNumberFormat="0" applyFill="0" applyBorder="0" applyAlignment="0" applyProtection="0"/>
    <xf numFmtId="0" fontId="7" fillId="0" borderId="0"/>
  </cellStyleXfs>
  <cellXfs count="201">
    <xf numFmtId="0" fontId="0" fillId="0" borderId="0" xfId="0"/>
    <xf numFmtId="0" fontId="2" fillId="2" borderId="5" xfId="0" applyFont="1" applyFill="1" applyBorder="1" applyAlignment="1">
      <alignment horizontal="left"/>
    </xf>
    <xf numFmtId="15" fontId="0" fillId="0" borderId="0" xfId="0" applyNumberFormat="1"/>
    <xf numFmtId="0" fontId="17" fillId="3" borderId="0" xfId="0" applyFont="1" applyFill="1" applyAlignment="1">
      <alignment vertical="center"/>
    </xf>
    <xf numFmtId="0" fontId="0" fillId="3" borderId="0" xfId="0" applyFill="1"/>
    <xf numFmtId="0" fontId="8" fillId="3" borderId="0" xfId="4" applyFill="1" applyBorder="1" applyAlignment="1">
      <alignment horizontal="left"/>
    </xf>
    <xf numFmtId="0" fontId="18" fillId="3" borderId="0" xfId="5" applyFont="1" applyFill="1" applyAlignment="1">
      <alignment horizontal="left"/>
    </xf>
    <xf numFmtId="0" fontId="18" fillId="3" borderId="0" xfId="4" applyFont="1" applyFill="1" applyBorder="1" applyAlignment="1">
      <alignment horizontal="left"/>
    </xf>
    <xf numFmtId="0" fontId="11" fillId="3" borderId="0" xfId="0" applyFont="1" applyFill="1"/>
    <xf numFmtId="0" fontId="8" fillId="3" borderId="0" xfId="4" applyFill="1" applyBorder="1" applyAlignment="1"/>
    <xf numFmtId="0" fontId="8" fillId="3" borderId="0" xfId="4" applyFill="1"/>
    <xf numFmtId="0" fontId="28" fillId="3" borderId="0" xfId="4" applyFont="1" applyFill="1" applyBorder="1" applyAlignment="1">
      <alignment horizontal="left" vertical="center"/>
    </xf>
    <xf numFmtId="0" fontId="8" fillId="3" borderId="0" xfId="4" applyFill="1" applyBorder="1" applyAlignment="1">
      <alignment horizontal="left" vertical="center"/>
    </xf>
    <xf numFmtId="0" fontId="15" fillId="3" borderId="0" xfId="0" applyFont="1" applyFill="1"/>
    <xf numFmtId="0" fontId="4" fillId="3" borderId="0" xfId="0" applyFont="1" applyFill="1"/>
    <xf numFmtId="0" fontId="2" fillId="3" borderId="0" xfId="0" quotePrefix="1" applyFont="1" applyFill="1"/>
    <xf numFmtId="0" fontId="2" fillId="3" borderId="0" xfId="0" applyFont="1" applyFill="1"/>
    <xf numFmtId="0" fontId="16" fillId="3" borderId="0" xfId="0" applyFont="1" applyFill="1"/>
    <xf numFmtId="0" fontId="8" fillId="3" borderId="0" xfId="4" quotePrefix="1" applyFill="1"/>
    <xf numFmtId="0" fontId="19" fillId="3" borderId="0" xfId="0" applyFont="1" applyFill="1" applyAlignment="1">
      <alignment vertical="top"/>
    </xf>
    <xf numFmtId="0" fontId="14" fillId="3" borderId="0" xfId="0" applyFont="1" applyFill="1"/>
    <xf numFmtId="0" fontId="20" fillId="3" borderId="0" xfId="0" applyFont="1" applyFill="1" applyAlignment="1">
      <alignment vertical="top"/>
    </xf>
    <xf numFmtId="0" fontId="21" fillId="3" borderId="0" xfId="0" applyFont="1" applyFill="1" applyAlignment="1">
      <alignment vertical="center"/>
    </xf>
    <xf numFmtId="0" fontId="23" fillId="3" borderId="0" xfId="0" applyFont="1" applyFill="1" applyAlignment="1">
      <alignment vertical="top" wrapText="1"/>
    </xf>
    <xf numFmtId="3" fontId="14" fillId="3" borderId="0" xfId="0" applyNumberFormat="1" applyFont="1" applyFill="1" applyAlignment="1">
      <alignment horizontal="right"/>
    </xf>
    <xf numFmtId="3" fontId="23" fillId="3" borderId="0" xfId="0" applyNumberFormat="1" applyFont="1" applyFill="1" applyAlignment="1">
      <alignment horizontal="right"/>
    </xf>
    <xf numFmtId="0" fontId="14" fillId="3" borderId="0" xfId="0" applyFont="1" applyFill="1" applyAlignment="1">
      <alignment horizontal="left" vertical="top" wrapText="1"/>
    </xf>
    <xf numFmtId="0" fontId="14" fillId="3" borderId="0" xfId="0" applyFont="1" applyFill="1" applyAlignment="1">
      <alignment horizontal="left" vertical="center" wrapText="1"/>
    </xf>
    <xf numFmtId="0" fontId="14" fillId="3" borderId="0" xfId="0" applyFont="1" applyFill="1" applyAlignment="1">
      <alignment vertical="top"/>
    </xf>
    <xf numFmtId="0" fontId="22" fillId="3" borderId="0" xfId="0" applyFont="1" applyFill="1" applyAlignment="1">
      <alignment horizontal="left" vertical="top" wrapText="1"/>
    </xf>
    <xf numFmtId="0" fontId="23" fillId="3" borderId="0" xfId="0" quotePrefix="1" applyFont="1" applyFill="1" applyAlignment="1">
      <alignment vertical="top" wrapText="1"/>
    </xf>
    <xf numFmtId="0" fontId="14" fillId="3" borderId="0" xfId="0" applyFont="1" applyFill="1" applyAlignment="1">
      <alignment vertical="center"/>
    </xf>
    <xf numFmtId="0" fontId="22" fillId="3" borderId="5" xfId="0" applyFont="1" applyFill="1" applyBorder="1" applyAlignment="1">
      <alignment horizontal="left" vertical="center" wrapText="1"/>
    </xf>
    <xf numFmtId="0" fontId="23" fillId="3" borderId="5" xfId="0" applyFont="1" applyFill="1" applyBorder="1" applyAlignment="1">
      <alignment vertical="center" wrapText="1"/>
    </xf>
    <xf numFmtId="0" fontId="14" fillId="3" borderId="0" xfId="0" applyFont="1" applyFill="1" applyAlignment="1">
      <alignment vertical="top" wrapText="1"/>
    </xf>
    <xf numFmtId="0" fontId="0" fillId="3" borderId="0" xfId="0" applyFill="1" applyAlignment="1">
      <alignment wrapText="1"/>
    </xf>
    <xf numFmtId="0" fontId="24" fillId="3" borderId="0" xfId="0" applyFont="1" applyFill="1"/>
    <xf numFmtId="0" fontId="24" fillId="3" borderId="0" xfId="0" applyFont="1" applyFill="1" applyAlignment="1">
      <alignment vertical="top"/>
    </xf>
    <xf numFmtId="0" fontId="0" fillId="3" borderId="0" xfId="0" applyFill="1" applyAlignment="1">
      <alignment horizontal="left" vertical="top" wrapText="1"/>
    </xf>
    <xf numFmtId="0" fontId="14" fillId="3" borderId="0" xfId="0" applyFont="1" applyFill="1" applyAlignment="1">
      <alignment horizontal="left" vertical="top"/>
    </xf>
    <xf numFmtId="0" fontId="2" fillId="3" borderId="0" xfId="0" applyFont="1" applyFill="1" applyAlignment="1">
      <alignment horizontal="left"/>
    </xf>
    <xf numFmtId="0" fontId="3" fillId="3" borderId="0" xfId="0" applyFont="1" applyFill="1"/>
    <xf numFmtId="0" fontId="6" fillId="3" borderId="6" xfId="0" applyFont="1" applyFill="1" applyBorder="1" applyAlignment="1">
      <alignment horizontal="left"/>
    </xf>
    <xf numFmtId="0" fontId="3" fillId="3" borderId="6" xfId="0" applyFont="1" applyFill="1" applyBorder="1"/>
    <xf numFmtId="0" fontId="0" fillId="3" borderId="5" xfId="0" applyFill="1" applyBorder="1" applyAlignment="1">
      <alignment horizontal="left"/>
    </xf>
    <xf numFmtId="0" fontId="6" fillId="3" borderId="5" xfId="0" applyFont="1" applyFill="1" applyBorder="1" applyAlignment="1">
      <alignment horizontal="left"/>
    </xf>
    <xf numFmtId="0" fontId="3" fillId="3" borderId="0" xfId="0" applyFont="1" applyFill="1" applyAlignment="1">
      <alignment horizontal="left"/>
    </xf>
    <xf numFmtId="0" fontId="2" fillId="3" borderId="0" xfId="0" applyFont="1" applyFill="1" applyAlignment="1">
      <alignment vertical="center"/>
    </xf>
    <xf numFmtId="0" fontId="2" fillId="3" borderId="0" xfId="0" applyFont="1" applyFill="1" applyAlignment="1">
      <alignment horizontal="left" vertical="center"/>
    </xf>
    <xf numFmtId="0" fontId="6" fillId="3" borderId="0" xfId="0" applyFont="1" applyFill="1" applyAlignment="1">
      <alignment horizontal="left" vertical="center"/>
    </xf>
    <xf numFmtId="165" fontId="10" fillId="3" borderId="5" xfId="0" applyNumberFormat="1" applyFont="1" applyFill="1" applyBorder="1" applyAlignment="1">
      <alignment horizontal="left" vertical="center" indent="1"/>
    </xf>
    <xf numFmtId="0" fontId="12" fillId="3" borderId="0" xfId="5" applyFont="1" applyFill="1" applyAlignment="1">
      <alignment horizontal="left"/>
    </xf>
    <xf numFmtId="0" fontId="11" fillId="3" borderId="0" xfId="0" applyFont="1" applyFill="1" applyAlignment="1">
      <alignment horizontal="left"/>
    </xf>
    <xf numFmtId="0" fontId="2" fillId="3" borderId="6" xfId="0" applyFont="1" applyFill="1" applyBorder="1" applyAlignment="1">
      <alignment horizontal="left"/>
    </xf>
    <xf numFmtId="0" fontId="0" fillId="3" borderId="5" xfId="0" applyFill="1" applyBorder="1"/>
    <xf numFmtId="164" fontId="0" fillId="3" borderId="0" xfId="0" applyNumberFormat="1" applyFill="1"/>
    <xf numFmtId="0" fontId="0" fillId="3" borderId="4" xfId="0" applyFill="1" applyBorder="1"/>
    <xf numFmtId="0" fontId="4" fillId="3" borderId="0" xfId="0" applyFont="1" applyFill="1" applyAlignment="1">
      <alignment vertical="center"/>
    </xf>
    <xf numFmtId="0" fontId="12" fillId="3" borderId="0" xfId="0" applyFont="1" applyFill="1" applyAlignment="1">
      <alignment horizontal="left" vertical="top" wrapText="1"/>
    </xf>
    <xf numFmtId="0" fontId="6" fillId="3" borderId="0" xfId="0" applyFont="1" applyFill="1" applyAlignment="1">
      <alignment vertical="center"/>
    </xf>
    <xf numFmtId="0" fontId="4" fillId="3" borderId="0" xfId="0" applyFont="1" applyFill="1" applyAlignment="1">
      <alignment horizontal="left"/>
    </xf>
    <xf numFmtId="0" fontId="12" fillId="3" borderId="5" xfId="0" applyFont="1" applyFill="1" applyBorder="1"/>
    <xf numFmtId="0" fontId="0" fillId="3" borderId="0" xfId="0" applyFill="1" applyAlignment="1">
      <alignment vertical="center"/>
    </xf>
    <xf numFmtId="0" fontId="12" fillId="3" borderId="0" xfId="0" applyFont="1" applyFill="1"/>
    <xf numFmtId="0" fontId="13" fillId="3" borderId="0" xfId="0" applyFont="1" applyFill="1"/>
    <xf numFmtId="0" fontId="4" fillId="3" borderId="0" xfId="0" applyFont="1" applyFill="1" applyAlignment="1">
      <alignment horizontal="left" vertical="center"/>
    </xf>
    <xf numFmtId="0" fontId="0" fillId="3" borderId="5" xfId="0" applyFill="1" applyBorder="1" applyAlignment="1">
      <alignment horizontal="left" vertical="center" indent="1"/>
    </xf>
    <xf numFmtId="0" fontId="5" fillId="3" borderId="5" xfId="0" applyFont="1" applyFill="1" applyBorder="1" applyAlignment="1">
      <alignment horizontal="left" vertical="center" indent="2"/>
    </xf>
    <xf numFmtId="0" fontId="0" fillId="3" borderId="5" xfId="0" applyFill="1" applyBorder="1" applyAlignment="1">
      <alignment horizontal="left" vertical="center" indent="3"/>
    </xf>
    <xf numFmtId="0" fontId="2" fillId="5" borderId="5" xfId="0" applyFont="1" applyFill="1" applyBorder="1" applyAlignment="1">
      <alignment horizontal="center"/>
    </xf>
    <xf numFmtId="0" fontId="2" fillId="5" borderId="5" xfId="0" applyFont="1" applyFill="1" applyBorder="1" applyAlignment="1">
      <alignment horizontal="left"/>
    </xf>
    <xf numFmtId="166" fontId="2" fillId="5" borderId="5" xfId="1" applyNumberFormat="1" applyFont="1" applyFill="1" applyBorder="1" applyAlignment="1">
      <alignment horizontal="left"/>
    </xf>
    <xf numFmtId="0" fontId="12" fillId="3" borderId="0" xfId="5" applyFont="1" applyFill="1"/>
    <xf numFmtId="166" fontId="14" fillId="6" borderId="5" xfId="1" applyNumberFormat="1" applyFont="1" applyFill="1" applyBorder="1" applyAlignment="1">
      <alignment horizontal="center" vertical="center"/>
    </xf>
    <xf numFmtId="164" fontId="14" fillId="6" borderId="5" xfId="2" applyNumberFormat="1" applyFont="1" applyFill="1" applyBorder="1" applyAlignment="1">
      <alignment horizontal="center" vertical="center"/>
    </xf>
    <xf numFmtId="166" fontId="31" fillId="6" borderId="5" xfId="1" applyNumberFormat="1" applyFont="1" applyFill="1" applyBorder="1" applyAlignment="1">
      <alignment horizontal="center" vertical="center"/>
    </xf>
    <xf numFmtId="164" fontId="31" fillId="6" borderId="5" xfId="2" applyNumberFormat="1" applyFont="1" applyFill="1" applyBorder="1" applyAlignment="1">
      <alignment horizontal="center" vertical="center"/>
    </xf>
    <xf numFmtId="166" fontId="32" fillId="7" borderId="5" xfId="1" applyNumberFormat="1" applyFont="1" applyFill="1" applyBorder="1" applyAlignment="1">
      <alignment horizontal="center" vertical="center"/>
    </xf>
    <xf numFmtId="164" fontId="32" fillId="7" borderId="5" xfId="2" applyNumberFormat="1" applyFont="1" applyFill="1" applyBorder="1" applyAlignment="1">
      <alignment horizontal="center" vertical="center"/>
    </xf>
    <xf numFmtId="3" fontId="14" fillId="6" borderId="5" xfId="0" applyNumberFormat="1" applyFont="1" applyFill="1" applyBorder="1" applyAlignment="1">
      <alignment horizontal="center"/>
    </xf>
    <xf numFmtId="164" fontId="14" fillId="6" borderId="5" xfId="2" applyNumberFormat="1" applyFont="1" applyFill="1" applyBorder="1" applyAlignment="1">
      <alignment horizontal="center"/>
    </xf>
    <xf numFmtId="166" fontId="32" fillId="7" borderId="5" xfId="1" applyNumberFormat="1" applyFont="1" applyFill="1" applyBorder="1" applyAlignment="1">
      <alignment horizontal="center"/>
    </xf>
    <xf numFmtId="164" fontId="32" fillId="7" borderId="5" xfId="2" applyNumberFormat="1" applyFont="1" applyFill="1" applyBorder="1" applyAlignment="1">
      <alignment horizontal="center"/>
    </xf>
    <xf numFmtId="3" fontId="14" fillId="6" borderId="5" xfId="0" applyNumberFormat="1" applyFont="1" applyFill="1" applyBorder="1" applyAlignment="1">
      <alignment horizontal="center" vertical="center"/>
    </xf>
    <xf numFmtId="3" fontId="33" fillId="6" borderId="5" xfId="0" applyNumberFormat="1" applyFont="1" applyFill="1" applyBorder="1" applyAlignment="1">
      <alignment horizontal="center" vertical="center"/>
    </xf>
    <xf numFmtId="164" fontId="32" fillId="6" borderId="5" xfId="2" applyNumberFormat="1" applyFont="1" applyFill="1" applyBorder="1" applyAlignment="1">
      <alignment horizontal="center" vertical="center"/>
    </xf>
    <xf numFmtId="166" fontId="32" fillId="7" borderId="5" xfId="1" applyNumberFormat="1" applyFont="1" applyFill="1" applyBorder="1" applyAlignment="1">
      <alignment horizontal="left" vertical="center"/>
    </xf>
    <xf numFmtId="0" fontId="22" fillId="3" borderId="0" xfId="0" applyFont="1" applyFill="1" applyAlignment="1">
      <alignment horizontal="left" vertical="top" wrapText="1"/>
    </xf>
    <xf numFmtId="0" fontId="0" fillId="0" borderId="0" xfId="0" applyAlignment="1">
      <alignment wrapText="1"/>
    </xf>
    <xf numFmtId="0" fontId="21" fillId="3" borderId="0" xfId="0" applyFont="1" applyFill="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xf numFmtId="0" fontId="14" fillId="3" borderId="0" xfId="0" applyFont="1" applyFill="1" applyAlignment="1">
      <alignment vertical="top" wrapText="1"/>
    </xf>
    <xf numFmtId="0" fontId="12" fillId="3" borderId="0" xfId="0" applyFont="1" applyFill="1" applyAlignment="1">
      <alignment horizontal="left" vertical="top" wrapText="1"/>
    </xf>
    <xf numFmtId="0" fontId="14" fillId="3" borderId="0" xfId="0" applyFont="1" applyFill="1" applyAlignment="1">
      <alignment horizontal="left" vertical="top" wrapText="1"/>
    </xf>
    <xf numFmtId="0" fontId="23" fillId="3" borderId="0" xfId="0" applyFont="1" applyFill="1" applyAlignment="1">
      <alignment horizontal="left" vertical="top" wrapText="1"/>
    </xf>
    <xf numFmtId="0" fontId="14" fillId="3" borderId="0" xfId="0" applyFont="1" applyFill="1" applyAlignment="1">
      <alignment wrapText="1"/>
    </xf>
    <xf numFmtId="0" fontId="29" fillId="3" borderId="0" xfId="0" applyFont="1" applyFill="1" applyAlignment="1">
      <alignment horizontal="left" wrapText="1"/>
    </xf>
    <xf numFmtId="0" fontId="30" fillId="3" borderId="0" xfId="0" applyFont="1" applyFill="1" applyAlignment="1">
      <alignment horizontal="left" wrapText="1" indent="1"/>
    </xf>
    <xf numFmtId="0" fontId="23" fillId="3" borderId="1"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2"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2" fillId="3" borderId="8" xfId="0" applyFont="1" applyFill="1" applyBorder="1" applyAlignment="1">
      <alignment horizontal="left" vertical="top" wrapText="1"/>
    </xf>
    <xf numFmtId="0" fontId="22" fillId="3" borderId="9"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3" borderId="11" xfId="0" applyFont="1" applyFill="1" applyBorder="1" applyAlignment="1">
      <alignment horizontal="left" vertical="top" wrapText="1"/>
    </xf>
    <xf numFmtId="0" fontId="22" fillId="3" borderId="12" xfId="0" applyFont="1" applyFill="1" applyBorder="1" applyAlignment="1">
      <alignment horizontal="left" vertical="top" wrapText="1"/>
    </xf>
    <xf numFmtId="0" fontId="22" fillId="3" borderId="13" xfId="0" applyFont="1" applyFill="1" applyBorder="1" applyAlignment="1">
      <alignment horizontal="left" vertical="top" wrapText="1"/>
    </xf>
    <xf numFmtId="0" fontId="22" fillId="3" borderId="6" xfId="0" applyFont="1" applyFill="1" applyBorder="1" applyAlignment="1">
      <alignment horizontal="left" vertical="top" wrapText="1"/>
    </xf>
    <xf numFmtId="0" fontId="22" fillId="3" borderId="14" xfId="0" applyFont="1" applyFill="1" applyBorder="1" applyAlignment="1">
      <alignment horizontal="left" vertical="top" wrapText="1"/>
    </xf>
    <xf numFmtId="0" fontId="14" fillId="3" borderId="13"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12"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14" xfId="0" applyFont="1" applyFill="1" applyBorder="1" applyAlignment="1">
      <alignment horizontal="left" vertical="center" wrapText="1"/>
    </xf>
    <xf numFmtId="3" fontId="14" fillId="3" borderId="8" xfId="0" applyNumberFormat="1" applyFont="1" applyFill="1" applyBorder="1" applyAlignment="1">
      <alignment horizontal="left" vertical="center" wrapText="1"/>
    </xf>
    <xf numFmtId="3" fontId="14" fillId="3" borderId="9" xfId="0" applyNumberFormat="1" applyFont="1" applyFill="1" applyBorder="1" applyAlignment="1">
      <alignment horizontal="left" vertical="center" wrapText="1"/>
    </xf>
    <xf numFmtId="3" fontId="14" fillId="3" borderId="10" xfId="0" applyNumberFormat="1" applyFont="1" applyFill="1" applyBorder="1" applyAlignment="1">
      <alignment horizontal="left" vertical="center" wrapText="1"/>
    </xf>
    <xf numFmtId="3" fontId="14" fillId="3" borderId="11" xfId="0" applyNumberFormat="1" applyFont="1" applyFill="1" applyBorder="1" applyAlignment="1">
      <alignment horizontal="left" vertical="center" wrapText="1"/>
    </xf>
    <xf numFmtId="3" fontId="14" fillId="3" borderId="0" xfId="0" applyNumberFormat="1" applyFont="1" applyFill="1" applyAlignment="1">
      <alignment horizontal="left" vertical="center" wrapText="1"/>
    </xf>
    <xf numFmtId="3" fontId="14" fillId="3" borderId="12" xfId="0" applyNumberFormat="1" applyFont="1" applyFill="1" applyBorder="1" applyAlignment="1">
      <alignment horizontal="left" vertical="center" wrapText="1"/>
    </xf>
    <xf numFmtId="0" fontId="23" fillId="3" borderId="5" xfId="0" applyFont="1" applyFill="1" applyBorder="1" applyAlignment="1">
      <alignment horizontal="left" vertical="center" wrapText="1"/>
    </xf>
    <xf numFmtId="3" fontId="14" fillId="3" borderId="5" xfId="0" applyNumberFormat="1" applyFont="1" applyFill="1" applyBorder="1" applyAlignment="1">
      <alignment horizontal="left" vertical="center" wrapText="1"/>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3" borderId="10"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12" xfId="0" applyFont="1" applyFill="1" applyBorder="1" applyAlignment="1">
      <alignment horizontal="left" vertical="center" wrapText="1"/>
    </xf>
    <xf numFmtId="3" fontId="14" fillId="3" borderId="13" xfId="0" applyNumberFormat="1" applyFont="1" applyFill="1" applyBorder="1" applyAlignment="1">
      <alignment horizontal="left" vertical="center" wrapText="1"/>
    </xf>
    <xf numFmtId="3" fontId="14" fillId="3" borderId="6" xfId="0" applyNumberFormat="1" applyFont="1" applyFill="1" applyBorder="1" applyAlignment="1">
      <alignment horizontal="left" vertical="center" wrapText="1"/>
    </xf>
    <xf numFmtId="3" fontId="14" fillId="3" borderId="14" xfId="0" applyNumberFormat="1" applyFont="1" applyFill="1" applyBorder="1" applyAlignment="1">
      <alignment horizontal="left" vertical="center" wrapText="1"/>
    </xf>
    <xf numFmtId="0" fontId="14" fillId="3" borderId="5" xfId="0" applyFont="1" applyFill="1" applyBorder="1" applyAlignment="1">
      <alignment horizontal="left" vertical="center" wrapText="1"/>
    </xf>
    <xf numFmtId="3" fontId="14" fillId="3" borderId="2" xfId="0" applyNumberFormat="1" applyFont="1" applyFill="1" applyBorder="1" applyAlignment="1">
      <alignment vertical="center"/>
    </xf>
    <xf numFmtId="3" fontId="14" fillId="3" borderId="7" xfId="0" applyNumberFormat="1" applyFont="1" applyFill="1" applyBorder="1" applyAlignment="1">
      <alignment vertical="center"/>
    </xf>
    <xf numFmtId="3" fontId="14" fillId="3" borderId="3" xfId="0" applyNumberFormat="1" applyFont="1" applyFill="1" applyBorder="1" applyAlignment="1">
      <alignment vertical="center"/>
    </xf>
    <xf numFmtId="3" fontId="14" fillId="3" borderId="2" xfId="0" applyNumberFormat="1" applyFont="1" applyFill="1" applyBorder="1" applyAlignment="1">
      <alignment horizontal="left" vertical="center"/>
    </xf>
    <xf numFmtId="3" fontId="14" fillId="3" borderId="7" xfId="0" applyNumberFormat="1" applyFont="1" applyFill="1" applyBorder="1" applyAlignment="1">
      <alignment horizontal="left" vertical="center"/>
    </xf>
    <xf numFmtId="3" fontId="14" fillId="3" borderId="3" xfId="0" applyNumberFormat="1" applyFont="1" applyFill="1" applyBorder="1" applyAlignment="1">
      <alignment horizontal="left" vertical="center"/>
    </xf>
    <xf numFmtId="0" fontId="14" fillId="3" borderId="8"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0" xfId="0" applyFont="1" applyFill="1" applyAlignment="1">
      <alignment horizontal="left" vertical="center"/>
    </xf>
    <xf numFmtId="0" fontId="14" fillId="3" borderId="12"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4" xfId="0" applyFont="1" applyFill="1" applyBorder="1" applyAlignment="1">
      <alignment horizontal="left" vertical="center"/>
    </xf>
    <xf numFmtId="0" fontId="22" fillId="3" borderId="5" xfId="0" applyFont="1" applyFill="1" applyBorder="1" applyAlignment="1">
      <alignment horizontal="left" vertical="center" wrapText="1"/>
    </xf>
    <xf numFmtId="3" fontId="14" fillId="3" borderId="5" xfId="0" applyNumberFormat="1" applyFont="1" applyFill="1" applyBorder="1" applyAlignment="1">
      <alignment vertical="center"/>
    </xf>
    <xf numFmtId="0" fontId="26" fillId="3" borderId="8" xfId="4" applyFont="1" applyFill="1" applyBorder="1" applyAlignment="1">
      <alignment horizontal="left" vertical="center"/>
    </xf>
    <xf numFmtId="0" fontId="26" fillId="3" borderId="9" xfId="4" applyFont="1" applyFill="1" applyBorder="1" applyAlignment="1">
      <alignment horizontal="left" vertical="center"/>
    </xf>
    <xf numFmtId="0" fontId="26" fillId="3" borderId="10" xfId="4" applyFont="1" applyFill="1" applyBorder="1" applyAlignment="1">
      <alignment horizontal="left" vertical="center"/>
    </xf>
    <xf numFmtId="0" fontId="26" fillId="3" borderId="11" xfId="4" applyFont="1" applyFill="1" applyBorder="1" applyAlignment="1">
      <alignment horizontal="left" vertical="center"/>
    </xf>
    <xf numFmtId="0" fontId="26" fillId="3" borderId="0" xfId="4" applyFont="1" applyFill="1" applyBorder="1" applyAlignment="1">
      <alignment horizontal="left" vertical="center"/>
    </xf>
    <xf numFmtId="0" fontId="26" fillId="3" borderId="12" xfId="4" applyFont="1" applyFill="1" applyBorder="1" applyAlignment="1">
      <alignment horizontal="left" vertical="center"/>
    </xf>
    <xf numFmtId="0" fontId="26" fillId="3" borderId="13" xfId="4" applyFont="1" applyFill="1" applyBorder="1" applyAlignment="1">
      <alignment horizontal="left" vertical="center"/>
    </xf>
    <xf numFmtId="0" fontId="26" fillId="3" borderId="6" xfId="4" applyFont="1" applyFill="1" applyBorder="1" applyAlignment="1">
      <alignment horizontal="left" vertical="center"/>
    </xf>
    <xf numFmtId="0" fontId="26" fillId="3" borderId="14" xfId="4" applyFont="1" applyFill="1" applyBorder="1" applyAlignment="1">
      <alignment horizontal="left" vertical="center"/>
    </xf>
    <xf numFmtId="0" fontId="25" fillId="3" borderId="4" xfId="0" applyFont="1" applyFill="1" applyBorder="1" applyAlignment="1">
      <alignment horizontal="left" vertical="center" wrapText="1"/>
    </xf>
    <xf numFmtId="0" fontId="25" fillId="3" borderId="1" xfId="0" applyFont="1" applyFill="1" applyBorder="1" applyAlignment="1">
      <alignment horizontal="left" vertical="center"/>
    </xf>
    <xf numFmtId="0" fontId="25" fillId="3" borderId="15" xfId="0" applyFont="1" applyFill="1" applyBorder="1" applyAlignment="1">
      <alignment horizontal="left" vertical="center"/>
    </xf>
    <xf numFmtId="0" fontId="25" fillId="3" borderId="4" xfId="0" applyFont="1" applyFill="1" applyBorder="1" applyAlignment="1">
      <alignment horizontal="left" vertical="center"/>
    </xf>
    <xf numFmtId="0" fontId="25" fillId="3" borderId="5" xfId="0" applyFont="1" applyFill="1" applyBorder="1" applyAlignment="1">
      <alignment horizontal="left" vertical="center" wrapText="1"/>
    </xf>
    <xf numFmtId="3" fontId="14" fillId="3" borderId="8" xfId="0" applyNumberFormat="1" applyFont="1" applyFill="1" applyBorder="1" applyAlignment="1">
      <alignment horizontal="left" vertical="center"/>
    </xf>
    <xf numFmtId="3" fontId="14" fillId="3" borderId="9" xfId="0" applyNumberFormat="1" applyFont="1" applyFill="1" applyBorder="1" applyAlignment="1">
      <alignment horizontal="left" vertical="center"/>
    </xf>
    <xf numFmtId="3" fontId="14" fillId="3" borderId="10" xfId="0" applyNumberFormat="1" applyFont="1" applyFill="1" applyBorder="1" applyAlignment="1">
      <alignment horizontal="left" vertical="center"/>
    </xf>
    <xf numFmtId="3" fontId="14" fillId="3" borderId="11" xfId="0" applyNumberFormat="1" applyFont="1" applyFill="1" applyBorder="1" applyAlignment="1">
      <alignment horizontal="left" vertical="center"/>
    </xf>
    <xf numFmtId="3" fontId="14" fillId="3" borderId="0" xfId="0" applyNumberFormat="1" applyFont="1" applyFill="1" applyAlignment="1">
      <alignment horizontal="left" vertical="center"/>
    </xf>
    <xf numFmtId="3" fontId="14" fillId="3" borderId="12" xfId="0" applyNumberFormat="1" applyFont="1" applyFill="1" applyBorder="1" applyAlignment="1">
      <alignment horizontal="left" vertical="center"/>
    </xf>
    <xf numFmtId="3" fontId="14" fillId="3" borderId="13" xfId="0" applyNumberFormat="1" applyFont="1" applyFill="1" applyBorder="1" applyAlignment="1">
      <alignment horizontal="left" vertical="center"/>
    </xf>
    <xf numFmtId="3" fontId="14" fillId="3" borderId="6" xfId="0" applyNumberFormat="1" applyFont="1" applyFill="1" applyBorder="1" applyAlignment="1">
      <alignment horizontal="left" vertical="center"/>
    </xf>
    <xf numFmtId="3" fontId="14" fillId="3" borderId="14" xfId="0" applyNumberFormat="1" applyFont="1" applyFill="1" applyBorder="1" applyAlignment="1">
      <alignment horizontal="left" vertical="center"/>
    </xf>
    <xf numFmtId="3" fontId="22" fillId="3" borderId="5" xfId="0" applyNumberFormat="1" applyFont="1" applyFill="1" applyBorder="1" applyAlignment="1">
      <alignment horizontal="left" vertical="center"/>
    </xf>
    <xf numFmtId="0" fontId="6" fillId="3" borderId="0" xfId="0" applyFont="1" applyFill="1" applyAlignment="1">
      <alignment horizontal="left"/>
    </xf>
    <xf numFmtId="0" fontId="6" fillId="3" borderId="6" xfId="0" applyFont="1" applyFill="1" applyBorder="1" applyAlignment="1">
      <alignment horizontal="left"/>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4" borderId="5" xfId="0" applyFont="1" applyFill="1" applyBorder="1" applyAlignment="1">
      <alignment horizontal="center" vertical="center" wrapText="1"/>
    </xf>
    <xf numFmtId="0" fontId="2" fillId="5" borderId="5" xfId="0" applyFont="1" applyFill="1" applyBorder="1" applyAlignment="1">
      <alignment horizontal="center"/>
    </xf>
    <xf numFmtId="0" fontId="2" fillId="5" borderId="7" xfId="0" applyFont="1" applyFill="1" applyBorder="1" applyAlignment="1">
      <alignment horizontal="center"/>
    </xf>
    <xf numFmtId="0" fontId="2" fillId="5" borderId="1" xfId="0" applyFont="1" applyFill="1" applyBorder="1" applyAlignment="1">
      <alignment horizontal="center" wrapText="1"/>
    </xf>
    <xf numFmtId="0" fontId="2" fillId="5" borderId="4" xfId="0" applyFont="1" applyFill="1" applyBorder="1" applyAlignment="1">
      <alignment horizontal="center" wrapText="1"/>
    </xf>
    <xf numFmtId="0" fontId="6" fillId="3" borderId="0" xfId="0" applyFont="1" applyFill="1" applyAlignment="1">
      <alignment horizontal="left" vertical="center"/>
    </xf>
  </cellXfs>
  <cellStyles count="6">
    <cellStyle name="Comma" xfId="1" builtinId="3"/>
    <cellStyle name="Hyperlink" xfId="4" builtinId="8"/>
    <cellStyle name="Normal" xfId="0" builtinId="0"/>
    <cellStyle name="Normal 2" xfId="3" xr:uid="{043F2ADA-2111-45BB-850C-BCE04856CFB5}"/>
    <cellStyle name="Normal 2 4" xfId="5" xr:uid="{3E406EA0-25F8-42AD-853F-1C74E012044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11</xdr:col>
      <xdr:colOff>530225</xdr:colOff>
      <xdr:row>5</xdr:row>
      <xdr:rowOff>57149</xdr:rowOff>
    </xdr:to>
    <xdr:grpSp>
      <xdr:nvGrpSpPr>
        <xdr:cNvPr id="2" name="Group 1">
          <a:extLst>
            <a:ext uri="{FF2B5EF4-FFF2-40B4-BE49-F238E27FC236}">
              <a16:creationId xmlns:a16="http://schemas.microsoft.com/office/drawing/2014/main" id="{324ED5E2-F3AE-44C2-B3D8-F6EB7E7969CE}"/>
            </a:ext>
          </a:extLst>
        </xdr:cNvPr>
        <xdr:cNvGrpSpPr/>
      </xdr:nvGrpSpPr>
      <xdr:grpSpPr>
        <a:xfrm>
          <a:off x="0" y="952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1A4D2D48-61E2-AF3D-F91A-AA86B772ED9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8C8EE1E-E6FC-A0F7-660C-B5181A281F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9525</xdr:colOff>
      <xdr:row>5</xdr:row>
      <xdr:rowOff>50799</xdr:rowOff>
    </xdr:to>
    <xdr:grpSp>
      <xdr:nvGrpSpPr>
        <xdr:cNvPr id="2" name="Group 1">
          <a:extLst>
            <a:ext uri="{FF2B5EF4-FFF2-40B4-BE49-F238E27FC236}">
              <a16:creationId xmlns:a16="http://schemas.microsoft.com/office/drawing/2014/main" id="{DEA3BD29-A0F2-4531-863B-BF4A5631AFF6}"/>
            </a:ext>
          </a:extLst>
        </xdr:cNvPr>
        <xdr:cNvGrpSpPr/>
      </xdr:nvGrpSpPr>
      <xdr:grpSpPr>
        <a:xfrm>
          <a:off x="0" y="0"/>
          <a:ext cx="803910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D85279E-C6F0-DAB7-83D6-3B697321EF3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9DEEC1B-05F9-54BD-9696-1112802DFF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244475</xdr:colOff>
      <xdr:row>5</xdr:row>
      <xdr:rowOff>47624</xdr:rowOff>
    </xdr:to>
    <xdr:grpSp>
      <xdr:nvGrpSpPr>
        <xdr:cNvPr id="2" name="Group 1">
          <a:extLst>
            <a:ext uri="{FF2B5EF4-FFF2-40B4-BE49-F238E27FC236}">
              <a16:creationId xmlns:a16="http://schemas.microsoft.com/office/drawing/2014/main" id="{F0B6A908-A8D8-4F23-8965-AACC6627D3BC}"/>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009B627-A0C1-5658-4911-C9CFD4A3AA6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BB60EBE-B5A7-682B-7D5E-038C30228A4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485775</xdr:colOff>
      <xdr:row>5</xdr:row>
      <xdr:rowOff>50799</xdr:rowOff>
    </xdr:to>
    <xdr:grpSp>
      <xdr:nvGrpSpPr>
        <xdr:cNvPr id="2" name="Group 1">
          <a:extLst>
            <a:ext uri="{FF2B5EF4-FFF2-40B4-BE49-F238E27FC236}">
              <a16:creationId xmlns:a16="http://schemas.microsoft.com/office/drawing/2014/main" id="{DA97D5FA-07AE-495E-B350-8662C74D2D31}"/>
            </a:ext>
          </a:extLst>
        </xdr:cNvPr>
        <xdr:cNvGrpSpPr/>
      </xdr:nvGrpSpPr>
      <xdr:grpSpPr>
        <a:xfrm>
          <a:off x="0" y="0"/>
          <a:ext cx="803910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68B6DFE3-34B1-635F-3EDD-D1F23FCA3258}"/>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F2861FA-0DDF-DE12-EA95-EE82B15A80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530225</xdr:colOff>
      <xdr:row>5</xdr:row>
      <xdr:rowOff>50799</xdr:rowOff>
    </xdr:to>
    <xdr:grpSp>
      <xdr:nvGrpSpPr>
        <xdr:cNvPr id="2" name="Group 1">
          <a:extLst>
            <a:ext uri="{FF2B5EF4-FFF2-40B4-BE49-F238E27FC236}">
              <a16:creationId xmlns:a16="http://schemas.microsoft.com/office/drawing/2014/main" id="{1154CEBE-68A9-438A-B070-9A71FF1F5B2F}"/>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AB1E6C3-2E3A-4280-D671-26242A30C04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6DEEE04-0A4E-DC61-E6A1-8A4AC7C0159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282575</xdr:colOff>
      <xdr:row>5</xdr:row>
      <xdr:rowOff>47624</xdr:rowOff>
    </xdr:to>
    <xdr:grpSp>
      <xdr:nvGrpSpPr>
        <xdr:cNvPr id="2" name="Group 1">
          <a:extLst>
            <a:ext uri="{FF2B5EF4-FFF2-40B4-BE49-F238E27FC236}">
              <a16:creationId xmlns:a16="http://schemas.microsoft.com/office/drawing/2014/main" id="{DB6EDC43-CE56-4796-8F8D-B8738B12ED6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EA98825-B64D-3569-6441-30527AFCF99B}"/>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67AD22-8C49-651A-3A46-02C2D950965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695325</xdr:colOff>
      <xdr:row>5</xdr:row>
      <xdr:rowOff>50799</xdr:rowOff>
    </xdr:to>
    <xdr:grpSp>
      <xdr:nvGrpSpPr>
        <xdr:cNvPr id="2" name="Group 1">
          <a:extLst>
            <a:ext uri="{FF2B5EF4-FFF2-40B4-BE49-F238E27FC236}">
              <a16:creationId xmlns:a16="http://schemas.microsoft.com/office/drawing/2014/main" id="{E749B28E-8E81-4D97-BF41-12713901CF3B}"/>
            </a:ext>
          </a:extLst>
        </xdr:cNvPr>
        <xdr:cNvGrpSpPr/>
      </xdr:nvGrpSpPr>
      <xdr:grpSpPr>
        <a:xfrm>
          <a:off x="0" y="0"/>
          <a:ext cx="803910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7052785-0CA3-94B5-DDAE-254597A071A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6FD9282-38A6-B61E-C6EA-2603C3191A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901700</xdr:colOff>
      <xdr:row>5</xdr:row>
      <xdr:rowOff>47624</xdr:rowOff>
    </xdr:to>
    <xdr:grpSp>
      <xdr:nvGrpSpPr>
        <xdr:cNvPr id="2" name="Group 1">
          <a:extLst>
            <a:ext uri="{FF2B5EF4-FFF2-40B4-BE49-F238E27FC236}">
              <a16:creationId xmlns:a16="http://schemas.microsoft.com/office/drawing/2014/main" id="{F6A96026-1AA8-4F94-BB18-79AED141D4D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6244F00-A21F-11F4-C615-965887C6E7C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72713B-BDA1-4C70-9497-CE492744A06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809625</xdr:colOff>
      <xdr:row>5</xdr:row>
      <xdr:rowOff>50799</xdr:rowOff>
    </xdr:to>
    <xdr:grpSp>
      <xdr:nvGrpSpPr>
        <xdr:cNvPr id="2" name="Group 1">
          <a:extLst>
            <a:ext uri="{FF2B5EF4-FFF2-40B4-BE49-F238E27FC236}">
              <a16:creationId xmlns:a16="http://schemas.microsoft.com/office/drawing/2014/main" id="{AB48457F-78CB-4C82-B567-63F55C30B28A}"/>
            </a:ext>
          </a:extLst>
        </xdr:cNvPr>
        <xdr:cNvGrpSpPr/>
      </xdr:nvGrpSpPr>
      <xdr:grpSpPr>
        <a:xfrm>
          <a:off x="0" y="0"/>
          <a:ext cx="803910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DA323A2-E0CE-E5BB-AFA7-723619FB9F4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499DA9BC-2BC6-9FA2-04B2-039B6C5C055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530225</xdr:colOff>
      <xdr:row>5</xdr:row>
      <xdr:rowOff>47624</xdr:rowOff>
    </xdr:to>
    <xdr:grpSp>
      <xdr:nvGrpSpPr>
        <xdr:cNvPr id="2" name="Group 1">
          <a:extLst>
            <a:ext uri="{FF2B5EF4-FFF2-40B4-BE49-F238E27FC236}">
              <a16:creationId xmlns:a16="http://schemas.microsoft.com/office/drawing/2014/main" id="{A55C586A-2518-4F89-8C06-2D2514B6B285}"/>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0F0847C-D1DB-9725-5637-9426F54F0DE1}"/>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4BD27F-C59D-1CFA-304D-9B67C4DC152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11</xdr:col>
      <xdr:colOff>530225</xdr:colOff>
      <xdr:row>5</xdr:row>
      <xdr:rowOff>57149</xdr:rowOff>
    </xdr:to>
    <xdr:grpSp>
      <xdr:nvGrpSpPr>
        <xdr:cNvPr id="2" name="Group 1">
          <a:extLst>
            <a:ext uri="{FF2B5EF4-FFF2-40B4-BE49-F238E27FC236}">
              <a16:creationId xmlns:a16="http://schemas.microsoft.com/office/drawing/2014/main" id="{177CAC99-01D2-428C-A473-0837D5A5297A}"/>
            </a:ext>
          </a:extLst>
        </xdr:cNvPr>
        <xdr:cNvGrpSpPr/>
      </xdr:nvGrpSpPr>
      <xdr:grpSpPr>
        <a:xfrm>
          <a:off x="0" y="952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E994023-FCB7-C97A-314F-4B84CD859BA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C29ABD5-A704-549E-166B-6021B2A175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11</xdr:col>
      <xdr:colOff>425450</xdr:colOff>
      <xdr:row>5</xdr:row>
      <xdr:rowOff>57149</xdr:rowOff>
    </xdr:to>
    <xdr:grpSp>
      <xdr:nvGrpSpPr>
        <xdr:cNvPr id="2" name="Group 1">
          <a:extLst>
            <a:ext uri="{FF2B5EF4-FFF2-40B4-BE49-F238E27FC236}">
              <a16:creationId xmlns:a16="http://schemas.microsoft.com/office/drawing/2014/main" id="{E51EF185-446A-4A17-A11D-960705457969}"/>
            </a:ext>
          </a:extLst>
        </xdr:cNvPr>
        <xdr:cNvGrpSpPr/>
      </xdr:nvGrpSpPr>
      <xdr:grpSpPr>
        <a:xfrm>
          <a:off x="0" y="952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A771C06-5689-8904-02E3-7E9FC958655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02F2A329-D12F-EED5-0C19-3A49DAE799F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1512570</xdr:colOff>
      <xdr:row>5</xdr:row>
      <xdr:rowOff>50799</xdr:rowOff>
    </xdr:to>
    <xdr:grpSp>
      <xdr:nvGrpSpPr>
        <xdr:cNvPr id="2" name="Group 1">
          <a:extLst>
            <a:ext uri="{FF2B5EF4-FFF2-40B4-BE49-F238E27FC236}">
              <a16:creationId xmlns:a16="http://schemas.microsoft.com/office/drawing/2014/main" id="{E41F8B33-B4B3-4002-88FA-5A5598533A03}"/>
            </a:ext>
          </a:extLst>
        </xdr:cNvPr>
        <xdr:cNvGrpSpPr/>
      </xdr:nvGrpSpPr>
      <xdr:grpSpPr>
        <a:xfrm>
          <a:off x="0" y="0"/>
          <a:ext cx="781812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84BC581-7E06-C3C7-3E3A-80D3F55E366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FEAE9D6-BFFC-2BE4-5BCB-30A7838CB0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339725</xdr:colOff>
      <xdr:row>5</xdr:row>
      <xdr:rowOff>47624</xdr:rowOff>
    </xdr:to>
    <xdr:grpSp>
      <xdr:nvGrpSpPr>
        <xdr:cNvPr id="2" name="Group 1">
          <a:extLst>
            <a:ext uri="{FF2B5EF4-FFF2-40B4-BE49-F238E27FC236}">
              <a16:creationId xmlns:a16="http://schemas.microsoft.com/office/drawing/2014/main" id="{CA741675-9F17-4C83-856F-4BACCD9F1E8B}"/>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60FE777-E268-0334-6D1D-5D280FB9A85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3FBB967-3FDF-9F67-F2C5-4FFA402CBB9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273050</xdr:colOff>
      <xdr:row>5</xdr:row>
      <xdr:rowOff>47624</xdr:rowOff>
    </xdr:to>
    <xdr:grpSp>
      <xdr:nvGrpSpPr>
        <xdr:cNvPr id="2" name="Group 1">
          <a:extLst>
            <a:ext uri="{FF2B5EF4-FFF2-40B4-BE49-F238E27FC236}">
              <a16:creationId xmlns:a16="http://schemas.microsoft.com/office/drawing/2014/main" id="{A29ADC2D-0F6F-4F4B-B8F2-E8A59848608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5D84AD2-8FDD-6D84-F252-C379E889614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5F67F1C-EEC1-9129-B9F5-5077DEFB0E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9525</xdr:colOff>
      <xdr:row>5</xdr:row>
      <xdr:rowOff>50799</xdr:rowOff>
    </xdr:to>
    <xdr:grpSp>
      <xdr:nvGrpSpPr>
        <xdr:cNvPr id="2" name="Group 1">
          <a:extLst>
            <a:ext uri="{FF2B5EF4-FFF2-40B4-BE49-F238E27FC236}">
              <a16:creationId xmlns:a16="http://schemas.microsoft.com/office/drawing/2014/main" id="{C6A6DDC4-946E-4EE1-9749-2F48BCB8C4E7}"/>
            </a:ext>
          </a:extLst>
        </xdr:cNvPr>
        <xdr:cNvGrpSpPr/>
      </xdr:nvGrpSpPr>
      <xdr:grpSpPr>
        <a:xfrm>
          <a:off x="0" y="0"/>
          <a:ext cx="803910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6FC85AB5-78AD-9448-D813-CE3739EC0EDF}"/>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4A020BA-B053-9B39-1C04-6692477ED7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244475</xdr:colOff>
      <xdr:row>5</xdr:row>
      <xdr:rowOff>47624</xdr:rowOff>
    </xdr:to>
    <xdr:grpSp>
      <xdr:nvGrpSpPr>
        <xdr:cNvPr id="2" name="Group 1">
          <a:extLst>
            <a:ext uri="{FF2B5EF4-FFF2-40B4-BE49-F238E27FC236}">
              <a16:creationId xmlns:a16="http://schemas.microsoft.com/office/drawing/2014/main" id="{362AE7CB-FDEB-4A3A-8F5D-223859CBC33E}"/>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16FB303-0330-C95E-CC26-5587E480290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C1A8D8E-2CF1-6217-6680-9BFEBDC56A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9.xml"/><Relationship Id="rId5" Type="http://schemas.openxmlformats.org/officeDocument/2006/relationships/printerSettings" Target="../printerSettings/printerSettings10.bin"/><Relationship Id="rId4" Type="http://schemas.openxmlformats.org/officeDocument/2006/relationships/hyperlink" Target="mailto:data@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0.xml"/><Relationship Id="rId5" Type="http://schemas.openxmlformats.org/officeDocument/2006/relationships/printerSettings" Target="../printerSettings/printerSettings11.bin"/><Relationship Id="rId4" Type="http://schemas.openxmlformats.org/officeDocument/2006/relationships/hyperlink" Target="mailto:data@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1.xml"/><Relationship Id="rId5" Type="http://schemas.openxmlformats.org/officeDocument/2006/relationships/printerSettings" Target="../printerSettings/printerSettings12.bin"/><Relationship Id="rId4" Type="http://schemas.openxmlformats.org/officeDocument/2006/relationships/hyperlink" Target="mailto:data@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mailto:data@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3.xml"/><Relationship Id="rId5" Type="http://schemas.openxmlformats.org/officeDocument/2006/relationships/printerSettings" Target="../printerSettings/printerSettings14.bin"/><Relationship Id="rId4" Type="http://schemas.openxmlformats.org/officeDocument/2006/relationships/hyperlink" Target="mailto:data@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4.xml"/><Relationship Id="rId5" Type="http://schemas.openxmlformats.org/officeDocument/2006/relationships/printerSettings" Target="../printerSettings/printerSettings15.bin"/><Relationship Id="rId4" Type="http://schemas.openxmlformats.org/officeDocument/2006/relationships/hyperlink" Target="mailto:data@dewr.gov.au"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5.xml"/><Relationship Id="rId5" Type="http://schemas.openxmlformats.org/officeDocument/2006/relationships/printerSettings" Target="../printerSettings/printerSettings16.bin"/><Relationship Id="rId4" Type="http://schemas.openxmlformats.org/officeDocument/2006/relationships/hyperlink" Target="mailto:data@dewr.gov.au"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6.xml"/><Relationship Id="rId5" Type="http://schemas.openxmlformats.org/officeDocument/2006/relationships/printerSettings" Target="../printerSettings/printerSettings17.bin"/><Relationship Id="rId4" Type="http://schemas.openxmlformats.org/officeDocument/2006/relationships/hyperlink" Target="mailto:data@dewr.gov.au"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7.xml"/><Relationship Id="rId5" Type="http://schemas.openxmlformats.org/officeDocument/2006/relationships/printerSettings" Target="../printerSettings/printerSettings18.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data@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4.xml"/><Relationship Id="rId2" Type="http://schemas.openxmlformats.org/officeDocument/2006/relationships/hyperlink" Target="mailto:data@dewr.gov.au" TargetMode="External"/><Relationship Id="rId1" Type="http://schemas.openxmlformats.org/officeDocument/2006/relationships/hyperlink" Target="https://www.dewr.gov.au/employment-services-purchasing-information/resources/employment-region-suburb-and-postcode-mappings" TargetMode="External"/><Relationship Id="rId6" Type="http://schemas.openxmlformats.org/officeDocument/2006/relationships/printerSettings" Target="../printerSettings/printerSettings4.bin"/><Relationship Id="rId5" Type="http://schemas.openxmlformats.org/officeDocument/2006/relationships/hyperlink" Target="mailto:data@dewr.gov.au" TargetMode="External"/><Relationship Id="rId4"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7" Type="http://schemas.openxmlformats.org/officeDocument/2006/relationships/drawing" Target="../drawings/drawing6.xml"/><Relationship Id="rId2" Type="http://schemas.openxmlformats.org/officeDocument/2006/relationships/hyperlink" Target="mailto:data@dewr.gov.au" TargetMode="External"/><Relationship Id="rId1" Type="http://schemas.openxmlformats.org/officeDocument/2006/relationships/hyperlink" Target="mailto:data@dewr.gov.au" TargetMode="External"/><Relationship Id="rId6" Type="http://schemas.openxmlformats.org/officeDocument/2006/relationships/printerSettings" Target="../printerSettings/printerSettings7.bin"/><Relationship Id="rId5" Type="http://schemas.openxmlformats.org/officeDocument/2006/relationships/hyperlink" Target="mailto:data@dewr.gov.au" TargetMode="External"/><Relationship Id="rId4" Type="http://schemas.openxmlformats.org/officeDocument/2006/relationships/hyperlink" Target="http://www.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7.xml"/><Relationship Id="rId5" Type="http://schemas.openxmlformats.org/officeDocument/2006/relationships/printerSettings" Target="../printerSettings/printerSettings8.bin"/><Relationship Id="rId4" Type="http://schemas.openxmlformats.org/officeDocument/2006/relationships/hyperlink" Target="mailto:data@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8.xml"/><Relationship Id="rId5" Type="http://schemas.openxmlformats.org/officeDocument/2006/relationships/printerSettings" Target="../printerSettings/printerSettings9.bin"/><Relationship Id="rId4" Type="http://schemas.openxmlformats.org/officeDocument/2006/relationships/hyperlink" Target="mailto:data@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sheetPr>
    <tabColor rgb="FF00B0F0"/>
  </sheetPr>
  <dimension ref="A8:L38"/>
  <sheetViews>
    <sheetView tabSelected="1" workbookViewId="0"/>
  </sheetViews>
  <sheetFormatPr defaultColWidth="9.140625" defaultRowHeight="15" x14ac:dyDescent="0.25"/>
  <cols>
    <col min="1" max="1" width="3.42578125" style="4" customWidth="1"/>
    <col min="2" max="2" width="12.42578125" style="4" customWidth="1"/>
    <col min="3" max="3" width="23.5703125" style="4" customWidth="1"/>
    <col min="4" max="16384" width="9.140625" style="4"/>
  </cols>
  <sheetData>
    <row r="8" spans="1:2" ht="21" x14ac:dyDescent="0.35">
      <c r="B8" s="13" t="s">
        <v>332</v>
      </c>
    </row>
    <row r="9" spans="1:2" ht="15.75" x14ac:dyDescent="0.25">
      <c r="B9" s="14" t="str">
        <f>_xlfn.CONCAT(TEXT(Dates!B1,"D MMMM YYYY")," to ",TEXT(Dates!B2,"D MMMM YYYY"))</f>
        <v>1 January 2026 to 31 March 2026</v>
      </c>
    </row>
    <row r="10" spans="1:2" x14ac:dyDescent="0.25">
      <c r="A10" s="15"/>
    </row>
    <row r="11" spans="1:2" x14ac:dyDescent="0.25">
      <c r="A11" s="16"/>
    </row>
    <row r="12" spans="1:2" ht="18.75" x14ac:dyDescent="0.3">
      <c r="B12" s="17" t="s">
        <v>157</v>
      </c>
    </row>
    <row r="13" spans="1:2" x14ac:dyDescent="0.25">
      <c r="B13" s="10" t="s">
        <v>172</v>
      </c>
    </row>
    <row r="14" spans="1:2" x14ac:dyDescent="0.25">
      <c r="B14" s="10" t="s">
        <v>355</v>
      </c>
    </row>
    <row r="15" spans="1:2" x14ac:dyDescent="0.25">
      <c r="B15" s="10" t="s">
        <v>356</v>
      </c>
    </row>
    <row r="16" spans="1:2" x14ac:dyDescent="0.25">
      <c r="B16" s="10" t="s">
        <v>0</v>
      </c>
    </row>
    <row r="17" spans="2:12" x14ac:dyDescent="0.25">
      <c r="B17" s="18" t="s">
        <v>11</v>
      </c>
    </row>
    <row r="18" spans="2:12" x14ac:dyDescent="0.25">
      <c r="B18" s="10" t="s">
        <v>187</v>
      </c>
    </row>
    <row r="19" spans="2:12" x14ac:dyDescent="0.25">
      <c r="B19" s="10" t="s">
        <v>188</v>
      </c>
    </row>
    <row r="20" spans="2:12" x14ac:dyDescent="0.25">
      <c r="B20" s="10" t="s">
        <v>189</v>
      </c>
    </row>
    <row r="21" spans="2:12" x14ac:dyDescent="0.25">
      <c r="B21" s="10" t="s">
        <v>241</v>
      </c>
    </row>
    <row r="22" spans="2:12" x14ac:dyDescent="0.25">
      <c r="B22" s="10" t="s">
        <v>322</v>
      </c>
    </row>
    <row r="23" spans="2:12" x14ac:dyDescent="0.25">
      <c r="B23" s="10" t="s">
        <v>238</v>
      </c>
    </row>
    <row r="24" spans="2:12" x14ac:dyDescent="0.25">
      <c r="B24" s="10" t="s">
        <v>156</v>
      </c>
    </row>
    <row r="25" spans="2:12" x14ac:dyDescent="0.25">
      <c r="B25" s="10" t="s">
        <v>151</v>
      </c>
    </row>
    <row r="26" spans="2:12" x14ac:dyDescent="0.25">
      <c r="B26" s="10" t="s">
        <v>214</v>
      </c>
    </row>
    <row r="27" spans="2:12" x14ac:dyDescent="0.25">
      <c r="B27" s="10" t="s">
        <v>213</v>
      </c>
    </row>
    <row r="28" spans="2:12" x14ac:dyDescent="0.25">
      <c r="B28" s="10" t="s">
        <v>201</v>
      </c>
    </row>
    <row r="31" spans="2:12" ht="18.75" x14ac:dyDescent="0.25">
      <c r="B31" s="3" t="s">
        <v>333</v>
      </c>
      <c r="C31" s="3"/>
      <c r="D31" s="3"/>
      <c r="E31" s="3"/>
      <c r="F31" s="3"/>
      <c r="G31" s="3"/>
      <c r="H31" s="3"/>
    </row>
    <row r="32" spans="2:12" x14ac:dyDescent="0.25">
      <c r="B32" s="72" t="s">
        <v>358</v>
      </c>
      <c r="C32" s="72"/>
      <c r="D32" s="72"/>
      <c r="E32" s="72"/>
      <c r="F32" s="72"/>
      <c r="G32" s="72"/>
      <c r="H32" s="72"/>
      <c r="I32" s="72"/>
      <c r="J32" s="72"/>
      <c r="K32" s="72"/>
      <c r="L32" s="72"/>
    </row>
    <row r="33" spans="2:8" x14ac:dyDescent="0.25">
      <c r="B33" s="5" t="s">
        <v>334</v>
      </c>
      <c r="C33" s="6"/>
      <c r="D33" s="6"/>
      <c r="E33" s="6"/>
      <c r="F33" s="6"/>
      <c r="G33" s="6"/>
      <c r="H33" s="6"/>
    </row>
    <row r="34" spans="2:8" x14ac:dyDescent="0.25">
      <c r="B34" s="5"/>
      <c r="C34" s="6"/>
      <c r="D34" s="6"/>
      <c r="E34" s="6"/>
      <c r="F34" s="6"/>
      <c r="G34" s="6"/>
      <c r="H34" s="6"/>
    </row>
    <row r="35" spans="2:8" x14ac:dyDescent="0.25">
      <c r="B35" s="7" t="s">
        <v>335</v>
      </c>
      <c r="C35" s="6"/>
      <c r="D35" s="6"/>
      <c r="E35" s="6"/>
      <c r="F35" s="6"/>
      <c r="G35" s="6"/>
      <c r="H35" s="6"/>
    </row>
    <row r="36" spans="2:8" x14ac:dyDescent="0.25">
      <c r="B36" s="4" t="s">
        <v>336</v>
      </c>
      <c r="C36" s="9"/>
      <c r="D36" s="10" t="s">
        <v>337</v>
      </c>
      <c r="E36" s="9"/>
      <c r="F36" s="9"/>
      <c r="G36" s="9"/>
    </row>
    <row r="38" spans="2:8" x14ac:dyDescent="0.25">
      <c r="B38" s="10" t="s">
        <v>338</v>
      </c>
    </row>
  </sheetData>
  <hyperlinks>
    <hyperlink ref="B16" location="'Table 1 '!A1" display="'Table 1 '!A1" xr:uid="{B581075D-4B81-46E6-9A43-BF14CC71A817}"/>
    <hyperlink ref="B13" location="'Data Descriptions'!A1" display="Data Descriptions" xr:uid="{21FEE2F8-7A85-4AA2-844B-8ABACF463698}"/>
    <hyperlink ref="B17" location="'Table 2'!A1" display="Table 2. Number and Percentage of Clients Meeting Their PBAS Requirement by Month" xr:uid="{B7CDC43E-4EF0-4117-AE46-E2CE5281EDAB}"/>
    <hyperlink ref="B18" location="'Table 3'!A1" display="Table 3. PBAS Reporting Periods Where the Requirement Was Not Met by Cohort and Failure Type" xr:uid="{385C9FB1-2A89-4798-9295-DE7A6428513F}"/>
    <hyperlink ref="B19" location="'Table 4a'!A1" display="'Table 4a'!A1" xr:uid="{513B6700-555F-4B82-B3D3-C1731609EF93}"/>
    <hyperlink ref="B20" location="'Table 4b'!A1" display="'Table 4b'!A1" xr:uid="{5F768EDB-5A37-493A-982C-0FC59554B771}"/>
    <hyperlink ref="B23" location="'Table 5'!A1" display="'Table 5'!A1" xr:uid="{07B28900-D3DB-4259-8A4B-1E2B7591CC9B}"/>
    <hyperlink ref="B24" location="'Table 6a'!A1" display="Table 6a. Finalised PBAS Reporting Periods by Credit Type " xr:uid="{27E26244-BBCC-4102-992B-16128EFE92D1}"/>
    <hyperlink ref="B25" location="'Table 6b'!A1" display="Table 6b. Finalised PBAS Reporting Periods by Cohort and Credits Applied" xr:uid="{CF9696C3-F85F-4280-AB55-E25716FBC7BD}"/>
    <hyperlink ref="B26" location="'Table 7a'!A1" display="Table 7a. Finalised PBAS Reporting Periods by Points Target" xr:uid="{D677B58E-E90E-4E07-BDFE-D9CC9A6E3A48}"/>
    <hyperlink ref="B28" location="'Table 8'!A1" display="Table 8. Submissions in Finalised PBAS Reporting Periods by Submission Category" xr:uid="{51474BCA-6EA2-4EF7-9A3F-190AE552D5C7}"/>
    <hyperlink ref="B27" location="'Table 7b'!A1" display="Table 7b. Finalised PBAS Reporting Periods by Cohort and Points Target" xr:uid="{FF1469F5-F6DC-4B4F-B7BC-9B823A88A70C}"/>
    <hyperlink ref="B21" location="'Table 4c'!A1" display="Table 4c. Workforce Australia Online Finalised Reporting Periods by Client SA4 and Point Period Outcome" xr:uid="{ED0CAD70-506E-4064-B767-6214FE23902B}"/>
    <hyperlink ref="B22" location="'Table 4d'!A1" display="Table 4d. Workforce Australia Services Finalised Reporting Periods by Client SA4 and Point Period Outcome" xr:uid="{17AA4BE8-D53C-440F-AE85-D258EFDE954E}"/>
    <hyperlink ref="C36:G36" r:id="rId1" display="For further information, please contact data@dss.gov.au" xr:uid="{D5BB51E7-6FD4-4437-A543-D876E0C027AC}"/>
    <hyperlink ref="B33" r:id="rId2" xr:uid="{EA9A63D8-798F-40F6-A165-1BBC753C7849}"/>
    <hyperlink ref="B38" r:id="rId3" xr:uid="{FA3569C9-5879-471C-90D5-A3B96667A9AB}"/>
    <hyperlink ref="D36" r:id="rId4" xr:uid="{341DD898-FC24-4384-8D11-46E52A947B21}"/>
    <hyperlink ref="B14" location="Caveats!A1" display="Caveats" xr:uid="{24E690CC-4D37-48F7-977D-3F2EFDBB6140}"/>
    <hyperlink ref="B15" location="'Data glossary and metadata'!A1" display="Data glossary and metadata" xr:uid="{3820812C-EA35-4FEC-B8CB-56CFFD1E8C0E}"/>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B8:G64"/>
  <sheetViews>
    <sheetView zoomScaleNormal="100" workbookViewId="0"/>
  </sheetViews>
  <sheetFormatPr defaultColWidth="9.140625" defaultRowHeight="15" x14ac:dyDescent="0.25"/>
  <cols>
    <col min="1" max="1" width="3.42578125" style="4" customWidth="1"/>
    <col min="2" max="2" width="40.7109375" style="4" customWidth="1"/>
    <col min="3" max="5" width="18.5703125" style="4" customWidth="1"/>
    <col min="6" max="6" width="17" style="4" bestFit="1" customWidth="1"/>
    <col min="7" max="7" width="15.140625" style="4" bestFit="1" customWidth="1"/>
    <col min="8" max="16384" width="9.140625" style="4"/>
  </cols>
  <sheetData>
    <row r="8" spans="2:7" ht="21" x14ac:dyDescent="0.35">
      <c r="B8" s="13" t="str">
        <f>Contents!B8</f>
        <v>PBAS Public Data Report</v>
      </c>
    </row>
    <row r="9" spans="2:7" ht="15.75" x14ac:dyDescent="0.25">
      <c r="B9" s="14" t="str">
        <f>Contents!B9</f>
        <v>1 January 2026 to 31 March 2026</v>
      </c>
    </row>
    <row r="11" spans="2:7" ht="15.75" x14ac:dyDescent="0.25">
      <c r="B11" s="60" t="s">
        <v>189</v>
      </c>
    </row>
    <row r="12" spans="2:7" x14ac:dyDescent="0.25">
      <c r="B12" s="16" t="str">
        <f>_xlfn.CONCAT("For the Period"," ",TEXT(Dates!B1,"D MMMM YYYY"), " to ",TEXT(Dates!B2,"D MMMM YYYY"))</f>
        <v>For the Period 1 January 2026 to 31 March 2026</v>
      </c>
    </row>
    <row r="13" spans="2:7" x14ac:dyDescent="0.25">
      <c r="B13" s="59" t="s">
        <v>1</v>
      </c>
      <c r="G13" s="8"/>
    </row>
    <row r="14" spans="2:7" ht="15" customHeight="1" x14ac:dyDescent="0.25">
      <c r="B14" s="195" t="s">
        <v>127</v>
      </c>
      <c r="C14" s="196" t="s">
        <v>3</v>
      </c>
      <c r="D14" s="196"/>
      <c r="E14" s="196"/>
      <c r="G14" s="8"/>
    </row>
    <row r="15" spans="2:7" ht="15" customHeight="1" x14ac:dyDescent="0.25">
      <c r="B15" s="195"/>
      <c r="C15" s="69" t="s">
        <v>5</v>
      </c>
      <c r="D15" s="69" t="s">
        <v>32</v>
      </c>
      <c r="E15" s="69" t="s">
        <v>8</v>
      </c>
    </row>
    <row r="16" spans="2:7" ht="15" customHeight="1" x14ac:dyDescent="0.25">
      <c r="B16" s="54" t="s">
        <v>37</v>
      </c>
      <c r="C16" s="83">
        <v>12375</v>
      </c>
      <c r="D16" s="83">
        <v>23010</v>
      </c>
      <c r="E16" s="74">
        <v>0.53780964797913955</v>
      </c>
    </row>
    <row r="17" spans="2:5" ht="15" customHeight="1" x14ac:dyDescent="0.25">
      <c r="B17" s="54" t="s">
        <v>38</v>
      </c>
      <c r="C17" s="83">
        <v>6210</v>
      </c>
      <c r="D17" s="83">
        <v>11795</v>
      </c>
      <c r="E17" s="74">
        <v>0.52649427723611697</v>
      </c>
    </row>
    <row r="18" spans="2:5" ht="15" customHeight="1" x14ac:dyDescent="0.25">
      <c r="B18" s="54" t="s">
        <v>40</v>
      </c>
      <c r="C18" s="83">
        <v>4005</v>
      </c>
      <c r="D18" s="83">
        <v>7060</v>
      </c>
      <c r="E18" s="74">
        <v>0.56728045325779042</v>
      </c>
    </row>
    <row r="19" spans="2:5" ht="15" customHeight="1" x14ac:dyDescent="0.25">
      <c r="B19" s="54" t="s">
        <v>42</v>
      </c>
      <c r="C19" s="83">
        <v>12180</v>
      </c>
      <c r="D19" s="83">
        <v>25625</v>
      </c>
      <c r="E19" s="74">
        <v>0.47531707317073169</v>
      </c>
    </row>
    <row r="20" spans="2:5" ht="15" customHeight="1" x14ac:dyDescent="0.25">
      <c r="B20" s="54" t="s">
        <v>44</v>
      </c>
      <c r="C20" s="83">
        <v>5595</v>
      </c>
      <c r="D20" s="83">
        <v>12590</v>
      </c>
      <c r="E20" s="74">
        <v>0.44440031771247024</v>
      </c>
    </row>
    <row r="21" spans="2:5" ht="15" customHeight="1" x14ac:dyDescent="0.25">
      <c r="B21" s="54" t="s">
        <v>45</v>
      </c>
      <c r="C21" s="83">
        <v>4910</v>
      </c>
      <c r="D21" s="83">
        <v>9170</v>
      </c>
      <c r="E21" s="74">
        <v>0.53544165757906215</v>
      </c>
    </row>
    <row r="22" spans="2:5" ht="15" customHeight="1" x14ac:dyDescent="0.25">
      <c r="B22" s="54" t="s">
        <v>46</v>
      </c>
      <c r="C22" s="83">
        <v>3625</v>
      </c>
      <c r="D22" s="83">
        <v>7260</v>
      </c>
      <c r="E22" s="74">
        <v>0.49931129476584024</v>
      </c>
    </row>
    <row r="23" spans="2:5" ht="15" customHeight="1" x14ac:dyDescent="0.25">
      <c r="B23" s="54" t="s">
        <v>47</v>
      </c>
      <c r="C23" s="83">
        <v>4765</v>
      </c>
      <c r="D23" s="83">
        <v>8995</v>
      </c>
      <c r="E23" s="74">
        <v>0.52973874374652585</v>
      </c>
    </row>
    <row r="24" spans="2:5" ht="15" customHeight="1" x14ac:dyDescent="0.25">
      <c r="B24" s="54" t="s">
        <v>51</v>
      </c>
      <c r="C24" s="83">
        <v>5745</v>
      </c>
      <c r="D24" s="83">
        <v>9865</v>
      </c>
      <c r="E24" s="74">
        <v>0.58236188545362388</v>
      </c>
    </row>
    <row r="25" spans="2:5" ht="15" customHeight="1" x14ac:dyDescent="0.25">
      <c r="B25" s="54" t="s">
        <v>53</v>
      </c>
      <c r="C25" s="83">
        <v>4355</v>
      </c>
      <c r="D25" s="83">
        <v>8040</v>
      </c>
      <c r="E25" s="74">
        <v>0.54166666666666663</v>
      </c>
    </row>
    <row r="26" spans="2:5" ht="15" customHeight="1" x14ac:dyDescent="0.25">
      <c r="B26" s="54" t="s">
        <v>54</v>
      </c>
      <c r="C26" s="83">
        <v>5475</v>
      </c>
      <c r="D26" s="83">
        <v>11290</v>
      </c>
      <c r="E26" s="74">
        <v>0.48494242692648359</v>
      </c>
    </row>
    <row r="27" spans="2:5" ht="15" customHeight="1" x14ac:dyDescent="0.25">
      <c r="B27" s="54" t="s">
        <v>55</v>
      </c>
      <c r="C27" s="83">
        <v>4420</v>
      </c>
      <c r="D27" s="83">
        <v>8825</v>
      </c>
      <c r="E27" s="74">
        <v>0.50084985835694051</v>
      </c>
    </row>
    <row r="28" spans="2:5" ht="15" customHeight="1" x14ac:dyDescent="0.25">
      <c r="B28" s="54" t="s">
        <v>57</v>
      </c>
      <c r="C28" s="83">
        <v>4810</v>
      </c>
      <c r="D28" s="83">
        <v>8610</v>
      </c>
      <c r="E28" s="74">
        <v>0.55865272938443666</v>
      </c>
    </row>
    <row r="29" spans="2:5" ht="15" customHeight="1" x14ac:dyDescent="0.25">
      <c r="B29" s="54" t="s">
        <v>59</v>
      </c>
      <c r="C29" s="83">
        <v>6795</v>
      </c>
      <c r="D29" s="83">
        <v>13115</v>
      </c>
      <c r="E29" s="74">
        <v>0.51810903545558518</v>
      </c>
    </row>
    <row r="30" spans="2:5" ht="15" customHeight="1" x14ac:dyDescent="0.25">
      <c r="B30" s="54" t="s">
        <v>60</v>
      </c>
      <c r="C30" s="83">
        <v>10635</v>
      </c>
      <c r="D30" s="83">
        <v>19030</v>
      </c>
      <c r="E30" s="74">
        <v>0.55885444035733056</v>
      </c>
    </row>
    <row r="31" spans="2:5" ht="15" customHeight="1" x14ac:dyDescent="0.25">
      <c r="B31" s="54" t="s">
        <v>62</v>
      </c>
      <c r="C31" s="83">
        <v>3250</v>
      </c>
      <c r="D31" s="83">
        <v>5070</v>
      </c>
      <c r="E31" s="74">
        <v>0.64102564102564108</v>
      </c>
    </row>
    <row r="32" spans="2:5" ht="15" customHeight="1" x14ac:dyDescent="0.25">
      <c r="B32" s="54" t="s">
        <v>68</v>
      </c>
      <c r="C32" s="83">
        <v>5250</v>
      </c>
      <c r="D32" s="83">
        <v>9490</v>
      </c>
      <c r="E32" s="74">
        <v>0.55321390937829296</v>
      </c>
    </row>
    <row r="33" spans="2:5" ht="15" customHeight="1" x14ac:dyDescent="0.25">
      <c r="B33" s="54" t="s">
        <v>70</v>
      </c>
      <c r="C33" s="83">
        <v>9680</v>
      </c>
      <c r="D33" s="83">
        <v>16645</v>
      </c>
      <c r="E33" s="74">
        <v>0.58155602282967855</v>
      </c>
    </row>
    <row r="34" spans="2:5" ht="15" customHeight="1" x14ac:dyDescent="0.25">
      <c r="B34" s="54" t="s">
        <v>72</v>
      </c>
      <c r="C34" s="83">
        <v>4865</v>
      </c>
      <c r="D34" s="83">
        <v>10060</v>
      </c>
      <c r="E34" s="74">
        <v>0.48359840954274352</v>
      </c>
    </row>
    <row r="35" spans="2:5" ht="15" customHeight="1" x14ac:dyDescent="0.25">
      <c r="B35" s="54" t="s">
        <v>73</v>
      </c>
      <c r="C35" s="83">
        <v>13655</v>
      </c>
      <c r="D35" s="83">
        <v>25030</v>
      </c>
      <c r="E35" s="74">
        <v>0.54554534558529766</v>
      </c>
    </row>
    <row r="36" spans="2:5" ht="15" customHeight="1" x14ac:dyDescent="0.25">
      <c r="B36" s="54" t="s">
        <v>74</v>
      </c>
      <c r="C36" s="83">
        <v>16570</v>
      </c>
      <c r="D36" s="83">
        <v>32080</v>
      </c>
      <c r="E36" s="74">
        <v>0.51652119700748134</v>
      </c>
    </row>
    <row r="37" spans="2:5" ht="15" customHeight="1" x14ac:dyDescent="0.25">
      <c r="B37" s="54" t="s">
        <v>75</v>
      </c>
      <c r="C37" s="83">
        <v>9705</v>
      </c>
      <c r="D37" s="83">
        <v>19265</v>
      </c>
      <c r="E37" s="74">
        <v>0.50376330132364389</v>
      </c>
    </row>
    <row r="38" spans="2:5" ht="15" customHeight="1" x14ac:dyDescent="0.25">
      <c r="B38" s="54" t="s">
        <v>77</v>
      </c>
      <c r="C38" s="83">
        <v>14975</v>
      </c>
      <c r="D38" s="83">
        <v>24050</v>
      </c>
      <c r="E38" s="74">
        <v>0.62266112266112261</v>
      </c>
    </row>
    <row r="39" spans="2:5" ht="15" customHeight="1" x14ac:dyDescent="0.25">
      <c r="B39" s="54" t="s">
        <v>79</v>
      </c>
      <c r="C39" s="83">
        <v>10935</v>
      </c>
      <c r="D39" s="83">
        <v>19870</v>
      </c>
      <c r="E39" s="74">
        <v>0.55032712632108705</v>
      </c>
    </row>
    <row r="40" spans="2:5" ht="15" customHeight="1" x14ac:dyDescent="0.25">
      <c r="B40" s="54" t="s">
        <v>80</v>
      </c>
      <c r="C40" s="83">
        <v>15765</v>
      </c>
      <c r="D40" s="83">
        <v>29245</v>
      </c>
      <c r="E40" s="74">
        <v>0.53906650709522996</v>
      </c>
    </row>
    <row r="41" spans="2:5" ht="15" customHeight="1" x14ac:dyDescent="0.25">
      <c r="B41" s="54" t="s">
        <v>81</v>
      </c>
      <c r="C41" s="83">
        <v>9335</v>
      </c>
      <c r="D41" s="83">
        <v>16010</v>
      </c>
      <c r="E41" s="74">
        <v>0.58307307932542163</v>
      </c>
    </row>
    <row r="42" spans="2:5" ht="15" customHeight="1" x14ac:dyDescent="0.25">
      <c r="B42" s="54" t="s">
        <v>82</v>
      </c>
      <c r="C42" s="83">
        <v>11885</v>
      </c>
      <c r="D42" s="83">
        <v>22085</v>
      </c>
      <c r="E42" s="74">
        <v>0.53814806429703421</v>
      </c>
    </row>
    <row r="43" spans="2:5" ht="15" customHeight="1" x14ac:dyDescent="0.25">
      <c r="B43" s="54" t="s">
        <v>83</v>
      </c>
      <c r="C43" s="83">
        <v>5530</v>
      </c>
      <c r="D43" s="83">
        <v>11005</v>
      </c>
      <c r="E43" s="74">
        <v>0.50249886415265788</v>
      </c>
    </row>
    <row r="44" spans="2:5" ht="15" customHeight="1" x14ac:dyDescent="0.25">
      <c r="B44" s="54" t="s">
        <v>84</v>
      </c>
      <c r="C44" s="83">
        <v>13075</v>
      </c>
      <c r="D44" s="83">
        <v>24375</v>
      </c>
      <c r="E44" s="74">
        <v>0.53641025641025641</v>
      </c>
    </row>
    <row r="45" spans="2:5" ht="15" customHeight="1" x14ac:dyDescent="0.25">
      <c r="B45" s="54" t="s">
        <v>85</v>
      </c>
      <c r="C45" s="83">
        <v>9480</v>
      </c>
      <c r="D45" s="83">
        <v>17830</v>
      </c>
      <c r="E45" s="74">
        <v>0.5316881660123387</v>
      </c>
    </row>
    <row r="46" spans="2:5" ht="15" customHeight="1" x14ac:dyDescent="0.25">
      <c r="B46" s="54" t="s">
        <v>87</v>
      </c>
      <c r="C46" s="83">
        <v>6485</v>
      </c>
      <c r="D46" s="83">
        <v>13305</v>
      </c>
      <c r="E46" s="74">
        <v>0.48741074783915822</v>
      </c>
    </row>
    <row r="47" spans="2:5" ht="15" customHeight="1" x14ac:dyDescent="0.25">
      <c r="B47" s="54" t="s">
        <v>88</v>
      </c>
      <c r="C47" s="83">
        <v>55425</v>
      </c>
      <c r="D47" s="83">
        <v>110680</v>
      </c>
      <c r="E47" s="74">
        <v>0.50076797976147447</v>
      </c>
    </row>
    <row r="48" spans="2:5" ht="15" customHeight="1" x14ac:dyDescent="0.25">
      <c r="B48" s="86" t="s">
        <v>163</v>
      </c>
      <c r="C48" s="77">
        <v>311750</v>
      </c>
      <c r="D48" s="77">
        <v>590380</v>
      </c>
      <c r="E48" s="78">
        <v>0.52804973068193362</v>
      </c>
    </row>
    <row r="49" spans="2:7" ht="15" customHeight="1" x14ac:dyDescent="0.25"/>
    <row r="50" spans="2:7" x14ac:dyDescent="0.25">
      <c r="B50" s="93" t="s">
        <v>361</v>
      </c>
      <c r="C50" s="93"/>
      <c r="D50" s="93"/>
      <c r="E50" s="93"/>
      <c r="G50" s="63"/>
    </row>
    <row r="51" spans="2:7" x14ac:dyDescent="0.25">
      <c r="B51" s="93"/>
      <c r="C51" s="93"/>
      <c r="D51" s="93"/>
      <c r="E51" s="93"/>
      <c r="G51" s="63"/>
    </row>
    <row r="52" spans="2:7" x14ac:dyDescent="0.25">
      <c r="B52" s="93"/>
      <c r="C52" s="93"/>
      <c r="D52" s="93"/>
      <c r="E52" s="93"/>
      <c r="G52" s="63"/>
    </row>
    <row r="53" spans="2:7" x14ac:dyDescent="0.25">
      <c r="B53" s="93"/>
      <c r="C53" s="93"/>
      <c r="D53" s="93"/>
      <c r="E53" s="93"/>
      <c r="G53" s="63"/>
    </row>
    <row r="54" spans="2:7" ht="16.5" customHeight="1" x14ac:dyDescent="0.25">
      <c r="B54" s="93"/>
      <c r="C54" s="93"/>
      <c r="D54" s="93"/>
      <c r="E54" s="93"/>
      <c r="G54" s="63"/>
    </row>
    <row r="55" spans="2:7" ht="14.25" customHeight="1" x14ac:dyDescent="0.25">
      <c r="B55" s="58"/>
      <c r="C55" s="58"/>
      <c r="D55" s="58"/>
      <c r="E55" s="58"/>
      <c r="G55" s="63"/>
    </row>
    <row r="56" spans="2:7" ht="14.25" customHeight="1" x14ac:dyDescent="0.25">
      <c r="B56" s="3" t="s">
        <v>333</v>
      </c>
      <c r="C56" s="3"/>
      <c r="D56" s="3"/>
      <c r="E56" s="3"/>
      <c r="G56" s="63"/>
    </row>
    <row r="57" spans="2:7" ht="14.25" customHeight="1" x14ac:dyDescent="0.25">
      <c r="B57" s="72" t="s">
        <v>358</v>
      </c>
      <c r="G57" s="63"/>
    </row>
    <row r="58" spans="2:7" ht="14.25" customHeight="1" x14ac:dyDescent="0.25">
      <c r="B58" s="5" t="s">
        <v>334</v>
      </c>
      <c r="C58" s="6"/>
      <c r="D58" s="6"/>
      <c r="E58" s="6"/>
      <c r="G58" s="63"/>
    </row>
    <row r="59" spans="2:7" ht="14.25" customHeight="1" x14ac:dyDescent="0.25">
      <c r="B59" s="5"/>
      <c r="C59" s="6"/>
      <c r="D59" s="6"/>
      <c r="E59" s="6"/>
      <c r="G59" s="63"/>
    </row>
    <row r="60" spans="2:7" ht="14.25" customHeight="1" x14ac:dyDescent="0.25">
      <c r="B60" s="7" t="s">
        <v>335</v>
      </c>
      <c r="C60" s="6"/>
      <c r="D60" s="6"/>
      <c r="E60" s="6"/>
      <c r="G60" s="63"/>
    </row>
    <row r="61" spans="2:7" ht="14.25" customHeight="1" x14ac:dyDescent="0.25">
      <c r="B61" s="4" t="s">
        <v>336</v>
      </c>
      <c r="C61" s="10" t="s">
        <v>337</v>
      </c>
      <c r="E61" s="9"/>
      <c r="G61" s="63"/>
    </row>
    <row r="62" spans="2:7" ht="14.25" customHeight="1" x14ac:dyDescent="0.25">
      <c r="G62" s="63"/>
    </row>
    <row r="63" spans="2:7" ht="14.25" customHeight="1" x14ac:dyDescent="0.25">
      <c r="B63" s="10" t="s">
        <v>338</v>
      </c>
      <c r="G63" s="63"/>
    </row>
    <row r="64" spans="2:7" ht="14.25" customHeight="1" x14ac:dyDescent="0.25">
      <c r="B64" s="58"/>
      <c r="C64" s="58"/>
      <c r="D64" s="58"/>
      <c r="E64" s="58"/>
      <c r="G64" s="63"/>
    </row>
  </sheetData>
  <mergeCells count="3">
    <mergeCell ref="B14:B15"/>
    <mergeCell ref="C14:E14"/>
    <mergeCell ref="B50:E54"/>
  </mergeCells>
  <hyperlinks>
    <hyperlink ref="C61" r:id="rId1" xr:uid="{133F5A87-7884-4FDB-ADCF-392B00C33871}"/>
    <hyperlink ref="B63" r:id="rId2" xr:uid="{4901670D-7ED9-47A4-B068-0B1A6D90FD9A}"/>
    <hyperlink ref="B58" r:id="rId3" xr:uid="{EE64311E-AD2D-4114-84E4-0BB8509380E6}"/>
    <hyperlink ref="C61:E61" r:id="rId4" display="For further information, please contact data@dss.gov.au" xr:uid="{054538AA-62C0-4FCC-B3A5-8B28E73F010D}"/>
  </hyperlinks>
  <pageMargins left="0.7" right="0.7" top="0.75" bottom="0.75" header="0.3" footer="0.3"/>
  <pageSetup paperSize="9"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3ABD-2899-4373-AE89-A36772D1FCCB}">
  <dimension ref="B8:G115"/>
  <sheetViews>
    <sheetView workbookViewId="0"/>
  </sheetViews>
  <sheetFormatPr defaultColWidth="9.140625" defaultRowHeight="15" x14ac:dyDescent="0.25"/>
  <cols>
    <col min="1" max="1" width="3.42578125" style="4" customWidth="1"/>
    <col min="2" max="2" width="40.7109375" style="4" customWidth="1"/>
    <col min="3" max="5" width="18.5703125" style="4" customWidth="1"/>
    <col min="6" max="6" width="20.5703125" style="4" customWidth="1"/>
    <col min="7" max="7" width="38.140625" style="4" bestFit="1" customWidth="1"/>
    <col min="8" max="16384" width="9.140625" style="4"/>
  </cols>
  <sheetData>
    <row r="8" spans="2:7" ht="21" x14ac:dyDescent="0.35">
      <c r="B8" s="13" t="str">
        <f>Contents!B8</f>
        <v>PBAS Public Data Report</v>
      </c>
    </row>
    <row r="9" spans="2:7" ht="15.75" x14ac:dyDescent="0.25">
      <c r="B9" s="14" t="str">
        <f>Contents!B9</f>
        <v>1 January 2026 to 31 March 2026</v>
      </c>
    </row>
    <row r="11" spans="2:7" x14ac:dyDescent="0.25">
      <c r="B11" s="40" t="s">
        <v>241</v>
      </c>
    </row>
    <row r="12" spans="2:7" x14ac:dyDescent="0.25">
      <c r="B12" s="16" t="str">
        <f>_xlfn.CONCAT("For the Period"," ",TEXT(Dates!B1,"D MMMM YYYY"), " to ", TEXT(Dates!B2,"D MMMM YYYY"))</f>
        <v>For the Period 1 January 2026 to 31 March 2026</v>
      </c>
      <c r="G12" s="8"/>
    </row>
    <row r="13" spans="2:7" x14ac:dyDescent="0.25">
      <c r="B13" s="59" t="s">
        <v>1</v>
      </c>
    </row>
    <row r="14" spans="2:7" ht="15" customHeight="1" x14ac:dyDescent="0.25">
      <c r="B14" s="191" t="s">
        <v>357</v>
      </c>
      <c r="C14" s="193" t="s">
        <v>2</v>
      </c>
      <c r="D14" s="197"/>
      <c r="E14" s="194"/>
    </row>
    <row r="15" spans="2:7" ht="15" customHeight="1" x14ac:dyDescent="0.25">
      <c r="B15" s="192"/>
      <c r="C15" s="69" t="s">
        <v>5</v>
      </c>
      <c r="D15" s="69" t="s">
        <v>32</v>
      </c>
      <c r="E15" s="69" t="s">
        <v>8</v>
      </c>
    </row>
    <row r="16" spans="2:7" ht="15" customHeight="1" x14ac:dyDescent="0.25">
      <c r="B16" s="44" t="s">
        <v>242</v>
      </c>
      <c r="C16" s="83">
        <v>1230</v>
      </c>
      <c r="D16" s="83">
        <v>2115</v>
      </c>
      <c r="E16" s="74">
        <v>0.58156028368794321</v>
      </c>
    </row>
    <row r="17" spans="2:5" ht="15" customHeight="1" x14ac:dyDescent="0.25">
      <c r="B17" s="44" t="s">
        <v>243</v>
      </c>
      <c r="C17" s="83">
        <v>3035</v>
      </c>
      <c r="D17" s="83">
        <v>5400</v>
      </c>
      <c r="E17" s="74">
        <v>0.562037037037037</v>
      </c>
    </row>
    <row r="18" spans="2:5" ht="15" customHeight="1" x14ac:dyDescent="0.25">
      <c r="B18" s="44" t="s">
        <v>244</v>
      </c>
      <c r="C18" s="83">
        <v>1775</v>
      </c>
      <c r="D18" s="83">
        <v>3110</v>
      </c>
      <c r="E18" s="74">
        <v>0.57073954983922826</v>
      </c>
    </row>
    <row r="19" spans="2:5" ht="15" customHeight="1" x14ac:dyDescent="0.25">
      <c r="B19" s="44" t="s">
        <v>245</v>
      </c>
      <c r="C19" s="83">
        <v>1240</v>
      </c>
      <c r="D19" s="83">
        <v>2115</v>
      </c>
      <c r="E19" s="74">
        <v>0.58628841607565008</v>
      </c>
    </row>
    <row r="20" spans="2:5" ht="15" customHeight="1" x14ac:dyDescent="0.25">
      <c r="B20" s="44" t="s">
        <v>246</v>
      </c>
      <c r="C20" s="83">
        <v>1960</v>
      </c>
      <c r="D20" s="83">
        <v>3255</v>
      </c>
      <c r="E20" s="74">
        <v>0.60215053763440862</v>
      </c>
    </row>
    <row r="21" spans="2:5" ht="15" customHeight="1" x14ac:dyDescent="0.25">
      <c r="B21" s="44" t="s">
        <v>39</v>
      </c>
      <c r="C21" s="83">
        <v>1160</v>
      </c>
      <c r="D21" s="83">
        <v>2005</v>
      </c>
      <c r="E21" s="74">
        <v>0.5785536159600998</v>
      </c>
    </row>
    <row r="22" spans="2:5" ht="15" customHeight="1" x14ac:dyDescent="0.25">
      <c r="B22" s="44" t="s">
        <v>247</v>
      </c>
      <c r="C22" s="83">
        <v>615</v>
      </c>
      <c r="D22" s="83">
        <v>1040</v>
      </c>
      <c r="E22" s="74">
        <v>0.59134615384615385</v>
      </c>
    </row>
    <row r="23" spans="2:5" ht="15" customHeight="1" x14ac:dyDescent="0.25">
      <c r="B23" s="44" t="s">
        <v>41</v>
      </c>
      <c r="C23" s="83">
        <v>865</v>
      </c>
      <c r="D23" s="83">
        <v>1570</v>
      </c>
      <c r="E23" s="74">
        <v>0.55095541401273884</v>
      </c>
    </row>
    <row r="24" spans="2:5" ht="15" customHeight="1" x14ac:dyDescent="0.25">
      <c r="B24" s="44" t="s">
        <v>248</v>
      </c>
      <c r="C24" s="83">
        <v>1080</v>
      </c>
      <c r="D24" s="83">
        <v>1895</v>
      </c>
      <c r="E24" s="74">
        <v>0.56992084432717682</v>
      </c>
    </row>
    <row r="25" spans="2:5" ht="15" customHeight="1" x14ac:dyDescent="0.25">
      <c r="B25" s="44" t="s">
        <v>249</v>
      </c>
      <c r="C25" s="83">
        <v>1095</v>
      </c>
      <c r="D25" s="83">
        <v>1955</v>
      </c>
      <c r="E25" s="74">
        <v>0.56010230179028131</v>
      </c>
    </row>
    <row r="26" spans="2:5" ht="15" customHeight="1" x14ac:dyDescent="0.25">
      <c r="B26" s="44" t="s">
        <v>250</v>
      </c>
      <c r="C26" s="83">
        <v>2155</v>
      </c>
      <c r="D26" s="83">
        <v>3540</v>
      </c>
      <c r="E26" s="74">
        <v>0.60875706214689262</v>
      </c>
    </row>
    <row r="27" spans="2:5" ht="15" customHeight="1" x14ac:dyDescent="0.25">
      <c r="B27" s="44" t="s">
        <v>251</v>
      </c>
      <c r="C27" s="83">
        <v>805</v>
      </c>
      <c r="D27" s="83">
        <v>1290</v>
      </c>
      <c r="E27" s="74">
        <v>0.62403100775193798</v>
      </c>
    </row>
    <row r="28" spans="2:5" ht="15" customHeight="1" x14ac:dyDescent="0.25">
      <c r="B28" s="44" t="s">
        <v>252</v>
      </c>
      <c r="C28" s="83">
        <v>1675</v>
      </c>
      <c r="D28" s="83">
        <v>2940</v>
      </c>
      <c r="E28" s="74">
        <v>0.56972789115646261</v>
      </c>
    </row>
    <row r="29" spans="2:5" ht="15" customHeight="1" x14ac:dyDescent="0.25">
      <c r="B29" s="44" t="s">
        <v>253</v>
      </c>
      <c r="C29" s="83">
        <v>1025</v>
      </c>
      <c r="D29" s="83">
        <v>1930</v>
      </c>
      <c r="E29" s="74">
        <v>0.5310880829015544</v>
      </c>
    </row>
    <row r="30" spans="2:5" ht="15" customHeight="1" x14ac:dyDescent="0.25">
      <c r="B30" s="44" t="s">
        <v>44</v>
      </c>
      <c r="C30" s="83">
        <v>1750</v>
      </c>
      <c r="D30" s="83">
        <v>3265</v>
      </c>
      <c r="E30" s="74">
        <v>0.53598774885145484</v>
      </c>
    </row>
    <row r="31" spans="2:5" ht="15" customHeight="1" x14ac:dyDescent="0.25">
      <c r="B31" s="44" t="s">
        <v>45</v>
      </c>
      <c r="C31" s="83">
        <v>1020</v>
      </c>
      <c r="D31" s="83">
        <v>1865</v>
      </c>
      <c r="E31" s="74">
        <v>0.54691689008042899</v>
      </c>
    </row>
    <row r="32" spans="2:5" ht="15" customHeight="1" x14ac:dyDescent="0.25">
      <c r="B32" s="44" t="s">
        <v>254</v>
      </c>
      <c r="C32" s="83">
        <v>2085</v>
      </c>
      <c r="D32" s="83">
        <v>3570</v>
      </c>
      <c r="E32" s="74">
        <v>0.58403361344537819</v>
      </c>
    </row>
    <row r="33" spans="2:5" ht="15" customHeight="1" x14ac:dyDescent="0.25">
      <c r="B33" s="44" t="s">
        <v>255</v>
      </c>
      <c r="C33" s="83">
        <v>1270</v>
      </c>
      <c r="D33" s="83">
        <v>2455</v>
      </c>
      <c r="E33" s="74">
        <v>0.51731160896130346</v>
      </c>
    </row>
    <row r="34" spans="2:5" ht="15" customHeight="1" x14ac:dyDescent="0.25">
      <c r="B34" s="44" t="s">
        <v>46</v>
      </c>
      <c r="C34" s="83">
        <v>945</v>
      </c>
      <c r="D34" s="83">
        <v>1745</v>
      </c>
      <c r="E34" s="74">
        <v>0.54154727793696278</v>
      </c>
    </row>
    <row r="35" spans="2:5" ht="15" customHeight="1" x14ac:dyDescent="0.25">
      <c r="B35" s="44" t="s">
        <v>256</v>
      </c>
      <c r="C35" s="83">
        <v>890</v>
      </c>
      <c r="D35" s="83">
        <v>1590</v>
      </c>
      <c r="E35" s="74">
        <v>0.55974842767295596</v>
      </c>
    </row>
    <row r="36" spans="2:5" ht="15" customHeight="1" x14ac:dyDescent="0.25">
      <c r="B36" s="44" t="s">
        <v>257</v>
      </c>
      <c r="C36" s="83">
        <v>590</v>
      </c>
      <c r="D36" s="83">
        <v>1165</v>
      </c>
      <c r="E36" s="74">
        <v>0.50643776824034337</v>
      </c>
    </row>
    <row r="37" spans="2:5" ht="15" customHeight="1" x14ac:dyDescent="0.25">
      <c r="B37" s="44" t="s">
        <v>258</v>
      </c>
      <c r="C37" s="83">
        <v>490</v>
      </c>
      <c r="D37" s="83">
        <v>1110</v>
      </c>
      <c r="E37" s="74">
        <v>0.44144144144144143</v>
      </c>
    </row>
    <row r="38" spans="2:5" ht="15" customHeight="1" x14ac:dyDescent="0.25">
      <c r="B38" s="44" t="s">
        <v>259</v>
      </c>
      <c r="C38" s="83">
        <v>450</v>
      </c>
      <c r="D38" s="83">
        <v>920</v>
      </c>
      <c r="E38" s="74">
        <v>0.4891304347826087</v>
      </c>
    </row>
    <row r="39" spans="2:5" ht="15" customHeight="1" x14ac:dyDescent="0.25">
      <c r="B39" s="44" t="s">
        <v>260</v>
      </c>
      <c r="C39" s="83">
        <v>1945</v>
      </c>
      <c r="D39" s="83">
        <v>3310</v>
      </c>
      <c r="E39" s="74">
        <v>0.58761329305135956</v>
      </c>
    </row>
    <row r="40" spans="2:5" ht="15" customHeight="1" x14ac:dyDescent="0.25">
      <c r="B40" s="44" t="s">
        <v>54</v>
      </c>
      <c r="C40" s="83">
        <v>3820</v>
      </c>
      <c r="D40" s="83">
        <v>6920</v>
      </c>
      <c r="E40" s="74">
        <v>0.55202312138728327</v>
      </c>
    </row>
    <row r="41" spans="2:5" ht="15" customHeight="1" x14ac:dyDescent="0.25">
      <c r="B41" s="44" t="s">
        <v>261</v>
      </c>
      <c r="C41" s="83">
        <v>1380</v>
      </c>
      <c r="D41" s="83">
        <v>2370</v>
      </c>
      <c r="E41" s="74">
        <v>0.58227848101265822</v>
      </c>
    </row>
    <row r="42" spans="2:5" ht="15" customHeight="1" x14ac:dyDescent="0.25">
      <c r="B42" s="44" t="s">
        <v>262</v>
      </c>
      <c r="C42" s="83">
        <v>655</v>
      </c>
      <c r="D42" s="83">
        <v>1210</v>
      </c>
      <c r="E42" s="74">
        <v>0.54132231404958675</v>
      </c>
    </row>
    <row r="43" spans="2:5" ht="15" customHeight="1" x14ac:dyDescent="0.25">
      <c r="B43" s="44" t="s">
        <v>263</v>
      </c>
      <c r="C43" s="83">
        <v>1555</v>
      </c>
      <c r="D43" s="83">
        <v>2965</v>
      </c>
      <c r="E43" s="74">
        <v>0.52445193929173695</v>
      </c>
    </row>
    <row r="44" spans="2:5" ht="15" customHeight="1" x14ac:dyDescent="0.25">
      <c r="B44" s="44" t="s">
        <v>264</v>
      </c>
      <c r="C44" s="83">
        <v>1915</v>
      </c>
      <c r="D44" s="83">
        <v>3235</v>
      </c>
      <c r="E44" s="74">
        <v>0.59196290571870169</v>
      </c>
    </row>
    <row r="45" spans="2:5" ht="15" customHeight="1" x14ac:dyDescent="0.25">
      <c r="B45" s="44" t="s">
        <v>265</v>
      </c>
      <c r="C45" s="83">
        <v>2680</v>
      </c>
      <c r="D45" s="83">
        <v>4835</v>
      </c>
      <c r="E45" s="74">
        <v>0.55429162357807649</v>
      </c>
    </row>
    <row r="46" spans="2:5" ht="15" customHeight="1" x14ac:dyDescent="0.25">
      <c r="B46" s="44" t="s">
        <v>266</v>
      </c>
      <c r="C46" s="83">
        <v>1700</v>
      </c>
      <c r="D46" s="83">
        <v>2945</v>
      </c>
      <c r="E46" s="74">
        <v>0.57724957555178269</v>
      </c>
    </row>
    <row r="47" spans="2:5" ht="15" customHeight="1" x14ac:dyDescent="0.25">
      <c r="B47" s="44" t="s">
        <v>267</v>
      </c>
      <c r="C47" s="83">
        <v>920</v>
      </c>
      <c r="D47" s="83">
        <v>1600</v>
      </c>
      <c r="E47" s="74">
        <v>0.57499999999999996</v>
      </c>
    </row>
    <row r="48" spans="2:5" ht="15" customHeight="1" x14ac:dyDescent="0.25">
      <c r="B48" s="44" t="s">
        <v>268</v>
      </c>
      <c r="C48" s="83">
        <v>2875</v>
      </c>
      <c r="D48" s="83">
        <v>5345</v>
      </c>
      <c r="E48" s="74">
        <v>0.5378858746492049</v>
      </c>
    </row>
    <row r="49" spans="2:5" ht="15" customHeight="1" x14ac:dyDescent="0.25">
      <c r="B49" s="44" t="s">
        <v>269</v>
      </c>
      <c r="C49" s="83">
        <v>855</v>
      </c>
      <c r="D49" s="83">
        <v>1680</v>
      </c>
      <c r="E49" s="74">
        <v>0.5089285714285714</v>
      </c>
    </row>
    <row r="50" spans="2:5" ht="15" customHeight="1" x14ac:dyDescent="0.25">
      <c r="B50" s="44" t="s">
        <v>270</v>
      </c>
      <c r="C50" s="83">
        <v>770</v>
      </c>
      <c r="D50" s="83">
        <v>1445</v>
      </c>
      <c r="E50" s="74">
        <v>0.53287197231833905</v>
      </c>
    </row>
    <row r="51" spans="2:5" ht="15" customHeight="1" x14ac:dyDescent="0.25">
      <c r="B51" s="44" t="s">
        <v>271</v>
      </c>
      <c r="C51" s="83">
        <v>6440</v>
      </c>
      <c r="D51" s="83">
        <v>10195</v>
      </c>
      <c r="E51" s="74">
        <v>0.63168219715546836</v>
      </c>
    </row>
    <row r="52" spans="2:5" ht="15" customHeight="1" x14ac:dyDescent="0.25">
      <c r="B52" s="44" t="s">
        <v>272</v>
      </c>
      <c r="C52" s="83">
        <v>2005</v>
      </c>
      <c r="D52" s="83">
        <v>2990</v>
      </c>
      <c r="E52" s="74">
        <v>0.6705685618729097</v>
      </c>
    </row>
    <row r="53" spans="2:5" ht="15" customHeight="1" x14ac:dyDescent="0.25">
      <c r="B53" s="44" t="s">
        <v>273</v>
      </c>
      <c r="C53" s="83">
        <v>2370</v>
      </c>
      <c r="D53" s="83">
        <v>3645</v>
      </c>
      <c r="E53" s="74">
        <v>0.65020576131687247</v>
      </c>
    </row>
    <row r="54" spans="2:5" ht="15" customHeight="1" x14ac:dyDescent="0.25">
      <c r="B54" s="44" t="s">
        <v>274</v>
      </c>
      <c r="C54" s="83">
        <v>4110</v>
      </c>
      <c r="D54" s="83">
        <v>6735</v>
      </c>
      <c r="E54" s="74">
        <v>0.61024498886414258</v>
      </c>
    </row>
    <row r="55" spans="2:5" ht="15" customHeight="1" x14ac:dyDescent="0.25">
      <c r="B55" s="44" t="s">
        <v>275</v>
      </c>
      <c r="C55" s="83">
        <v>3345</v>
      </c>
      <c r="D55" s="83">
        <v>5565</v>
      </c>
      <c r="E55" s="74">
        <v>0.60107816711590301</v>
      </c>
    </row>
    <row r="56" spans="2:5" ht="15" customHeight="1" x14ac:dyDescent="0.25">
      <c r="B56" s="44" t="s">
        <v>276</v>
      </c>
      <c r="C56" s="83">
        <v>2880</v>
      </c>
      <c r="D56" s="83">
        <v>4585</v>
      </c>
      <c r="E56" s="74">
        <v>0.6281352235550709</v>
      </c>
    </row>
    <row r="57" spans="2:5" ht="15" customHeight="1" x14ac:dyDescent="0.25">
      <c r="B57" s="44" t="s">
        <v>277</v>
      </c>
      <c r="C57" s="83">
        <v>6230</v>
      </c>
      <c r="D57" s="83">
        <v>10145</v>
      </c>
      <c r="E57" s="74">
        <v>0.61409561360275999</v>
      </c>
    </row>
    <row r="58" spans="2:5" ht="15" customHeight="1" x14ac:dyDescent="0.25">
      <c r="B58" s="44" t="s">
        <v>278</v>
      </c>
      <c r="C58" s="83">
        <v>7800</v>
      </c>
      <c r="D58" s="83">
        <v>12665</v>
      </c>
      <c r="E58" s="74">
        <v>0.6158705092775365</v>
      </c>
    </row>
    <row r="59" spans="2:5" ht="15" customHeight="1" x14ac:dyDescent="0.25">
      <c r="B59" s="44" t="s">
        <v>63</v>
      </c>
      <c r="C59" s="83">
        <v>1295</v>
      </c>
      <c r="D59" s="83">
        <v>2345</v>
      </c>
      <c r="E59" s="74">
        <v>0.55223880597014929</v>
      </c>
    </row>
    <row r="60" spans="2:5" ht="15" customHeight="1" x14ac:dyDescent="0.25">
      <c r="B60" s="44" t="s">
        <v>279</v>
      </c>
      <c r="C60" s="83">
        <v>1820</v>
      </c>
      <c r="D60" s="83">
        <v>3265</v>
      </c>
      <c r="E60" s="74">
        <v>0.55742725880551303</v>
      </c>
    </row>
    <row r="61" spans="2:5" ht="15" customHeight="1" x14ac:dyDescent="0.25">
      <c r="B61" s="44" t="s">
        <v>280</v>
      </c>
      <c r="C61" s="83">
        <v>1180</v>
      </c>
      <c r="D61" s="83">
        <v>2055</v>
      </c>
      <c r="E61" s="74">
        <v>0.57420924574209242</v>
      </c>
    </row>
    <row r="62" spans="2:5" ht="15" customHeight="1" x14ac:dyDescent="0.25">
      <c r="B62" s="44" t="s">
        <v>281</v>
      </c>
      <c r="C62" s="83">
        <v>1655</v>
      </c>
      <c r="D62" s="83">
        <v>2860</v>
      </c>
      <c r="E62" s="74">
        <v>0.57867132867132864</v>
      </c>
    </row>
    <row r="63" spans="2:5" ht="15" customHeight="1" x14ac:dyDescent="0.25">
      <c r="B63" s="44" t="s">
        <v>282</v>
      </c>
      <c r="C63" s="83">
        <v>525</v>
      </c>
      <c r="D63" s="83">
        <v>1050</v>
      </c>
      <c r="E63" s="74">
        <v>0.5</v>
      </c>
    </row>
    <row r="64" spans="2:5" ht="15" customHeight="1" x14ac:dyDescent="0.25">
      <c r="B64" s="44" t="s">
        <v>67</v>
      </c>
      <c r="C64" s="83">
        <v>860</v>
      </c>
      <c r="D64" s="83">
        <v>1615</v>
      </c>
      <c r="E64" s="74">
        <v>0.53250773993808054</v>
      </c>
    </row>
    <row r="65" spans="2:5" ht="15" customHeight="1" x14ac:dyDescent="0.25">
      <c r="B65" s="44" t="s">
        <v>283</v>
      </c>
      <c r="C65" s="83">
        <v>1970</v>
      </c>
      <c r="D65" s="83">
        <v>3560</v>
      </c>
      <c r="E65" s="74">
        <v>0.5533707865168539</v>
      </c>
    </row>
    <row r="66" spans="2:5" ht="15" customHeight="1" x14ac:dyDescent="0.25">
      <c r="B66" s="44" t="s">
        <v>284</v>
      </c>
      <c r="C66" s="83">
        <v>760</v>
      </c>
      <c r="D66" s="83">
        <v>1380</v>
      </c>
      <c r="E66" s="74">
        <v>0.55072463768115942</v>
      </c>
    </row>
    <row r="67" spans="2:5" ht="15" customHeight="1" x14ac:dyDescent="0.25">
      <c r="B67" s="44" t="s">
        <v>285</v>
      </c>
      <c r="C67" s="83">
        <v>90</v>
      </c>
      <c r="D67" s="83">
        <v>220</v>
      </c>
      <c r="E67" s="74">
        <v>0.40909090909090912</v>
      </c>
    </row>
    <row r="68" spans="2:5" ht="15" customHeight="1" x14ac:dyDescent="0.25">
      <c r="B68" s="44" t="s">
        <v>286</v>
      </c>
      <c r="C68" s="83">
        <v>755</v>
      </c>
      <c r="D68" s="83">
        <v>1320</v>
      </c>
      <c r="E68" s="74">
        <v>0.57196969696969702</v>
      </c>
    </row>
    <row r="69" spans="2:5" x14ac:dyDescent="0.25">
      <c r="B69" s="44" t="s">
        <v>287</v>
      </c>
      <c r="C69" s="83">
        <v>1645</v>
      </c>
      <c r="D69" s="83">
        <v>2870</v>
      </c>
      <c r="E69" s="74">
        <v>0.57317073170731703</v>
      </c>
    </row>
    <row r="70" spans="2:5" x14ac:dyDescent="0.25">
      <c r="B70" s="44" t="s">
        <v>288</v>
      </c>
      <c r="C70" s="83">
        <v>2905</v>
      </c>
      <c r="D70" s="83">
        <v>5055</v>
      </c>
      <c r="E70" s="74">
        <v>0.57467853610286845</v>
      </c>
    </row>
    <row r="71" spans="2:5" x14ac:dyDescent="0.25">
      <c r="B71" s="44" t="s">
        <v>289</v>
      </c>
      <c r="C71" s="83">
        <v>3075</v>
      </c>
      <c r="D71" s="83">
        <v>5445</v>
      </c>
      <c r="E71" s="74">
        <v>0.56473829201101933</v>
      </c>
    </row>
    <row r="72" spans="2:5" x14ac:dyDescent="0.25">
      <c r="B72" s="44" t="s">
        <v>290</v>
      </c>
      <c r="C72" s="83">
        <v>2490</v>
      </c>
      <c r="D72" s="83">
        <v>4445</v>
      </c>
      <c r="E72" s="74">
        <v>0.56017997750281212</v>
      </c>
    </row>
    <row r="73" spans="2:5" x14ac:dyDescent="0.25">
      <c r="B73" s="44" t="s">
        <v>291</v>
      </c>
      <c r="C73" s="83">
        <v>110</v>
      </c>
      <c r="D73" s="83">
        <v>225</v>
      </c>
      <c r="E73" s="74">
        <v>0.48888888888888887</v>
      </c>
    </row>
    <row r="74" spans="2:5" x14ac:dyDescent="0.25">
      <c r="B74" s="44" t="s">
        <v>292</v>
      </c>
      <c r="C74" s="83">
        <v>1705</v>
      </c>
      <c r="D74" s="83">
        <v>2950</v>
      </c>
      <c r="E74" s="74">
        <v>0.57796610169491525</v>
      </c>
    </row>
    <row r="75" spans="2:5" x14ac:dyDescent="0.25">
      <c r="B75" s="44" t="s">
        <v>293</v>
      </c>
      <c r="C75" s="83">
        <v>635</v>
      </c>
      <c r="D75" s="83">
        <v>1175</v>
      </c>
      <c r="E75" s="74">
        <v>0.54042553191489362</v>
      </c>
    </row>
    <row r="76" spans="2:5" x14ac:dyDescent="0.25">
      <c r="B76" s="44" t="s">
        <v>294</v>
      </c>
      <c r="C76" s="83">
        <v>590</v>
      </c>
      <c r="D76" s="83">
        <v>1200</v>
      </c>
      <c r="E76" s="74">
        <v>0.49166666666666664</v>
      </c>
    </row>
    <row r="77" spans="2:5" x14ac:dyDescent="0.25">
      <c r="B77" s="44" t="s">
        <v>295</v>
      </c>
      <c r="C77" s="83">
        <v>225</v>
      </c>
      <c r="D77" s="83">
        <v>485</v>
      </c>
      <c r="E77" s="74">
        <v>0.46391752577319589</v>
      </c>
    </row>
    <row r="78" spans="2:5" x14ac:dyDescent="0.25">
      <c r="B78" s="44" t="s">
        <v>296</v>
      </c>
      <c r="C78" s="83">
        <v>910</v>
      </c>
      <c r="D78" s="83">
        <v>1645</v>
      </c>
      <c r="E78" s="74">
        <v>0.55319148936170215</v>
      </c>
    </row>
    <row r="79" spans="2:5" x14ac:dyDescent="0.25">
      <c r="B79" s="44" t="s">
        <v>297</v>
      </c>
      <c r="C79" s="83">
        <v>280</v>
      </c>
      <c r="D79" s="83">
        <v>465</v>
      </c>
      <c r="E79" s="74">
        <v>0.60215053763440862</v>
      </c>
    </row>
    <row r="80" spans="2:5" x14ac:dyDescent="0.25">
      <c r="B80" s="44" t="s">
        <v>298</v>
      </c>
      <c r="C80" s="83">
        <v>695</v>
      </c>
      <c r="D80" s="83">
        <v>1225</v>
      </c>
      <c r="E80" s="74">
        <v>0.56734693877551023</v>
      </c>
    </row>
    <row r="81" spans="2:5" x14ac:dyDescent="0.25">
      <c r="B81" s="44" t="s">
        <v>299</v>
      </c>
      <c r="C81" s="83">
        <v>2020</v>
      </c>
      <c r="D81" s="83">
        <v>3605</v>
      </c>
      <c r="E81" s="74">
        <v>0.56033287101248264</v>
      </c>
    </row>
    <row r="82" spans="2:5" x14ac:dyDescent="0.25">
      <c r="B82" s="44" t="s">
        <v>300</v>
      </c>
      <c r="C82" s="83">
        <v>1015</v>
      </c>
      <c r="D82" s="83">
        <v>1550</v>
      </c>
      <c r="E82" s="74">
        <v>0.65483870967741931</v>
      </c>
    </row>
    <row r="83" spans="2:5" x14ac:dyDescent="0.25">
      <c r="B83" s="44" t="s">
        <v>301</v>
      </c>
      <c r="C83" s="83">
        <v>2600</v>
      </c>
      <c r="D83" s="83">
        <v>4390</v>
      </c>
      <c r="E83" s="74">
        <v>0.592255125284738</v>
      </c>
    </row>
    <row r="84" spans="2:5" x14ac:dyDescent="0.25">
      <c r="B84" s="44" t="s">
        <v>302</v>
      </c>
      <c r="C84" s="83">
        <v>2025</v>
      </c>
      <c r="D84" s="83">
        <v>3340</v>
      </c>
      <c r="E84" s="74">
        <v>0.60628742514970058</v>
      </c>
    </row>
    <row r="85" spans="2:5" x14ac:dyDescent="0.25">
      <c r="B85" s="44" t="s">
        <v>303</v>
      </c>
      <c r="C85" s="83">
        <v>990</v>
      </c>
      <c r="D85" s="83">
        <v>1610</v>
      </c>
      <c r="E85" s="74">
        <v>0.6149068322981367</v>
      </c>
    </row>
    <row r="86" spans="2:5" x14ac:dyDescent="0.25">
      <c r="B86" s="44" t="s">
        <v>304</v>
      </c>
      <c r="C86" s="83">
        <v>3760</v>
      </c>
      <c r="D86" s="83">
        <v>5840</v>
      </c>
      <c r="E86" s="74">
        <v>0.64383561643835618</v>
      </c>
    </row>
    <row r="87" spans="2:5" x14ac:dyDescent="0.25">
      <c r="B87" s="44" t="s">
        <v>305</v>
      </c>
      <c r="C87" s="83">
        <v>1500</v>
      </c>
      <c r="D87" s="83">
        <v>2375</v>
      </c>
      <c r="E87" s="74">
        <v>0.63157894736842102</v>
      </c>
    </row>
    <row r="88" spans="2:5" x14ac:dyDescent="0.25">
      <c r="B88" s="44" t="s">
        <v>306</v>
      </c>
      <c r="C88" s="83">
        <v>1455</v>
      </c>
      <c r="D88" s="83">
        <v>2310</v>
      </c>
      <c r="E88" s="74">
        <v>0.62987012987012991</v>
      </c>
    </row>
    <row r="89" spans="2:5" x14ac:dyDescent="0.25">
      <c r="B89" s="44" t="s">
        <v>307</v>
      </c>
      <c r="C89" s="83">
        <v>820</v>
      </c>
      <c r="D89" s="83">
        <v>1320</v>
      </c>
      <c r="E89" s="74">
        <v>0.62121212121212122</v>
      </c>
    </row>
    <row r="90" spans="2:5" x14ac:dyDescent="0.25">
      <c r="B90" s="44" t="s">
        <v>308</v>
      </c>
      <c r="C90" s="83">
        <v>2030</v>
      </c>
      <c r="D90" s="83">
        <v>3270</v>
      </c>
      <c r="E90" s="74">
        <v>0.62079510703363916</v>
      </c>
    </row>
    <row r="91" spans="2:5" x14ac:dyDescent="0.25">
      <c r="B91" s="44" t="s">
        <v>309</v>
      </c>
      <c r="C91" s="83">
        <v>1905</v>
      </c>
      <c r="D91" s="83">
        <v>3285</v>
      </c>
      <c r="E91" s="74">
        <v>0.57990867579908678</v>
      </c>
    </row>
    <row r="92" spans="2:5" x14ac:dyDescent="0.25">
      <c r="B92" s="44" t="s">
        <v>310</v>
      </c>
      <c r="C92" s="83">
        <v>3050</v>
      </c>
      <c r="D92" s="83">
        <v>4950</v>
      </c>
      <c r="E92" s="74">
        <v>0.61616161616161613</v>
      </c>
    </row>
    <row r="93" spans="2:5" x14ac:dyDescent="0.25">
      <c r="B93" s="44" t="s">
        <v>311</v>
      </c>
      <c r="C93" s="83">
        <v>960</v>
      </c>
      <c r="D93" s="83">
        <v>1440</v>
      </c>
      <c r="E93" s="74">
        <v>0.66666666666666663</v>
      </c>
    </row>
    <row r="94" spans="2:5" x14ac:dyDescent="0.25">
      <c r="B94" s="44" t="s">
        <v>312</v>
      </c>
      <c r="C94" s="83">
        <v>3670</v>
      </c>
      <c r="D94" s="83">
        <v>6025</v>
      </c>
      <c r="E94" s="74">
        <v>0.60912863070539414</v>
      </c>
    </row>
    <row r="95" spans="2:5" x14ac:dyDescent="0.25">
      <c r="B95" s="44" t="s">
        <v>313</v>
      </c>
      <c r="C95" s="83">
        <v>780</v>
      </c>
      <c r="D95" s="83">
        <v>1225</v>
      </c>
      <c r="E95" s="74">
        <v>0.63673469387755099</v>
      </c>
    </row>
    <row r="96" spans="2:5" x14ac:dyDescent="0.25">
      <c r="B96" s="44" t="s">
        <v>314</v>
      </c>
      <c r="C96" s="83">
        <v>815</v>
      </c>
      <c r="D96" s="83">
        <v>1525</v>
      </c>
      <c r="E96" s="74">
        <v>0.53442622950819674</v>
      </c>
    </row>
    <row r="97" spans="2:5" x14ac:dyDescent="0.25">
      <c r="B97" s="44" t="s">
        <v>315</v>
      </c>
      <c r="C97" s="83">
        <v>1315</v>
      </c>
      <c r="D97" s="83">
        <v>2700</v>
      </c>
      <c r="E97" s="74">
        <v>0.48703703703703705</v>
      </c>
    </row>
    <row r="98" spans="2:5" x14ac:dyDescent="0.25">
      <c r="B98" s="44" t="s">
        <v>316</v>
      </c>
      <c r="C98" s="83">
        <v>515</v>
      </c>
      <c r="D98" s="83">
        <v>975</v>
      </c>
      <c r="E98" s="74">
        <v>0.52820512820512822</v>
      </c>
    </row>
    <row r="99" spans="2:5" x14ac:dyDescent="0.25">
      <c r="B99" s="44" t="s">
        <v>317</v>
      </c>
      <c r="C99" s="83">
        <v>660</v>
      </c>
      <c r="D99" s="83">
        <v>1150</v>
      </c>
      <c r="E99" s="74">
        <v>0.57391304347826089</v>
      </c>
    </row>
    <row r="100" spans="2:5" x14ac:dyDescent="0.25">
      <c r="B100" s="44" t="s">
        <v>318</v>
      </c>
      <c r="C100" s="83">
        <v>75</v>
      </c>
      <c r="D100" s="83">
        <v>175</v>
      </c>
      <c r="E100" s="74">
        <v>0.42857142857142855</v>
      </c>
    </row>
    <row r="101" spans="2:5" x14ac:dyDescent="0.25">
      <c r="B101" s="44" t="s">
        <v>319</v>
      </c>
      <c r="C101" s="83">
        <v>345</v>
      </c>
      <c r="D101" s="83">
        <v>740</v>
      </c>
      <c r="E101" s="74">
        <v>0.46621621621621623</v>
      </c>
    </row>
    <row r="102" spans="2:5" x14ac:dyDescent="0.25">
      <c r="B102" s="44" t="s">
        <v>320</v>
      </c>
      <c r="C102" s="83">
        <v>705</v>
      </c>
      <c r="D102" s="83">
        <v>1330</v>
      </c>
      <c r="E102" s="74">
        <v>0.53007518796992481</v>
      </c>
    </row>
    <row r="103" spans="2:5" x14ac:dyDescent="0.25">
      <c r="B103" s="44" t="s">
        <v>321</v>
      </c>
      <c r="C103" s="83">
        <v>2200</v>
      </c>
      <c r="D103" s="83">
        <v>3850</v>
      </c>
      <c r="E103" s="74">
        <v>0.5714285714285714</v>
      </c>
    </row>
    <row r="104" spans="2:5" x14ac:dyDescent="0.25">
      <c r="B104" s="44" t="s">
        <v>88</v>
      </c>
      <c r="C104" s="83">
        <v>210</v>
      </c>
      <c r="D104" s="83">
        <v>360</v>
      </c>
      <c r="E104" s="74">
        <v>0.58333333333333337</v>
      </c>
    </row>
    <row r="105" spans="2:5" x14ac:dyDescent="0.25">
      <c r="B105" s="71" t="s">
        <v>360</v>
      </c>
      <c r="C105" s="77">
        <v>147045</v>
      </c>
      <c r="D105" s="77">
        <v>252410</v>
      </c>
      <c r="E105" s="78">
        <v>0.58256408224713763</v>
      </c>
    </row>
    <row r="108" spans="2:5" ht="18.75" x14ac:dyDescent="0.25">
      <c r="B108" s="3" t="s">
        <v>333</v>
      </c>
      <c r="C108" s="3"/>
      <c r="D108" s="3"/>
      <c r="E108" s="3"/>
    </row>
    <row r="109" spans="2:5" x14ac:dyDescent="0.25">
      <c r="B109" s="72" t="s">
        <v>358</v>
      </c>
    </row>
    <row r="110" spans="2:5" x14ac:dyDescent="0.25">
      <c r="B110" s="5" t="s">
        <v>334</v>
      </c>
      <c r="C110" s="6"/>
      <c r="D110" s="6"/>
      <c r="E110" s="6"/>
    </row>
    <row r="111" spans="2:5" x14ac:dyDescent="0.25">
      <c r="B111" s="5"/>
      <c r="C111" s="6"/>
      <c r="D111" s="6"/>
      <c r="E111" s="6"/>
    </row>
    <row r="112" spans="2:5" x14ac:dyDescent="0.25">
      <c r="B112" s="7" t="s">
        <v>335</v>
      </c>
      <c r="C112" s="6"/>
      <c r="D112" s="6"/>
      <c r="E112" s="6"/>
    </row>
    <row r="113" spans="2:5" x14ac:dyDescent="0.25">
      <c r="B113" s="4" t="s">
        <v>336</v>
      </c>
      <c r="C113" s="10" t="s">
        <v>337</v>
      </c>
    </row>
    <row r="114" spans="2:5" x14ac:dyDescent="0.25">
      <c r="E114" s="9"/>
    </row>
    <row r="115" spans="2:5" x14ac:dyDescent="0.25">
      <c r="B115" s="10" t="s">
        <v>338</v>
      </c>
    </row>
  </sheetData>
  <mergeCells count="2">
    <mergeCell ref="B14:B15"/>
    <mergeCell ref="C14:E14"/>
  </mergeCells>
  <hyperlinks>
    <hyperlink ref="C113" r:id="rId1" xr:uid="{CC298C6A-9A71-453E-8F4F-8EFF195DDA08}"/>
    <hyperlink ref="B115" r:id="rId2" xr:uid="{FDBE06BE-7D60-46CD-9FC1-F7DAC35D70E9}"/>
    <hyperlink ref="B110" r:id="rId3" xr:uid="{137C8775-8A5D-4D2C-9EC6-1D121521D4A2}"/>
    <hyperlink ref="C114:E114" r:id="rId4" display="For further information, please contact data@dss.gov.au" xr:uid="{A68A97EF-CD23-42DC-AEF9-D48BB78BD021}"/>
  </hyperlinks>
  <pageMargins left="0.7" right="0.7" top="0.75" bottom="0.75" header="0.3" footer="0.3"/>
  <pageSetup paperSize="9"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8D10-6EA2-4C13-BEBB-38145460E920}">
  <dimension ref="B8:H87"/>
  <sheetViews>
    <sheetView workbookViewId="0"/>
  </sheetViews>
  <sheetFormatPr defaultColWidth="9.140625" defaultRowHeight="15" x14ac:dyDescent="0.25"/>
  <cols>
    <col min="1" max="1" width="3.42578125" style="4" customWidth="1"/>
    <col min="2" max="2" width="40.7109375" style="4" customWidth="1"/>
    <col min="3" max="5" width="18.5703125" style="4" customWidth="1"/>
    <col min="6" max="6" width="17" style="4" bestFit="1" customWidth="1"/>
    <col min="7" max="7" width="36.42578125" style="4" bestFit="1" customWidth="1"/>
    <col min="8" max="8" width="6.85546875" style="4" bestFit="1" customWidth="1"/>
    <col min="9" max="16384" width="9.140625" style="4"/>
  </cols>
  <sheetData>
    <row r="8" spans="2:7" ht="21" x14ac:dyDescent="0.35">
      <c r="B8" s="13" t="str">
        <f>Contents!B8</f>
        <v>PBAS Public Data Report</v>
      </c>
    </row>
    <row r="9" spans="2:7" ht="15.75" x14ac:dyDescent="0.25">
      <c r="B9" s="14" t="str">
        <f>Contents!B9</f>
        <v>1 January 2026 to 31 March 2026</v>
      </c>
    </row>
    <row r="11" spans="2:7" x14ac:dyDescent="0.25">
      <c r="B11" s="40" t="s">
        <v>322</v>
      </c>
    </row>
    <row r="12" spans="2:7" x14ac:dyDescent="0.25">
      <c r="B12" s="16" t="str">
        <f>_xlfn.CONCAT("For the Period"," ",TEXT(Dates!B1,"D MMMM YYYY"), " to ", TEXT(Dates!B2,"D MMMM YYYY"))</f>
        <v>For the Period 1 January 2026 to 31 March 2026</v>
      </c>
    </row>
    <row r="13" spans="2:7" x14ac:dyDescent="0.25">
      <c r="B13" s="59" t="s">
        <v>1</v>
      </c>
    </row>
    <row r="14" spans="2:7" ht="15" customHeight="1" x14ac:dyDescent="0.25">
      <c r="B14" s="195" t="s">
        <v>357</v>
      </c>
      <c r="C14" s="196" t="s">
        <v>3</v>
      </c>
      <c r="D14" s="196"/>
      <c r="E14" s="196"/>
      <c r="G14" s="64"/>
    </row>
    <row r="15" spans="2:7" ht="15" customHeight="1" x14ac:dyDescent="0.25">
      <c r="B15" s="195"/>
      <c r="C15" s="69" t="s">
        <v>5</v>
      </c>
      <c r="D15" s="69" t="s">
        <v>32</v>
      </c>
      <c r="E15" s="69" t="s">
        <v>8</v>
      </c>
    </row>
    <row r="16" spans="2:7" ht="15" customHeight="1" x14ac:dyDescent="0.25">
      <c r="B16" s="54" t="s">
        <v>242</v>
      </c>
      <c r="C16" s="83">
        <v>2335</v>
      </c>
      <c r="D16" s="83">
        <v>4150</v>
      </c>
      <c r="E16" s="74">
        <v>0.5626506024096386</v>
      </c>
    </row>
    <row r="17" spans="2:5" ht="15" customHeight="1" x14ac:dyDescent="0.25">
      <c r="B17" s="54" t="s">
        <v>246</v>
      </c>
      <c r="C17" s="83">
        <v>3505</v>
      </c>
      <c r="D17" s="83">
        <v>6365</v>
      </c>
      <c r="E17" s="74">
        <v>0.55066771406127257</v>
      </c>
    </row>
    <row r="18" spans="2:5" ht="15" customHeight="1" x14ac:dyDescent="0.25">
      <c r="B18" s="54" t="s">
        <v>248</v>
      </c>
      <c r="C18" s="83">
        <v>2400</v>
      </c>
      <c r="D18" s="83">
        <v>4495</v>
      </c>
      <c r="E18" s="74">
        <v>0.53392658509454949</v>
      </c>
    </row>
    <row r="19" spans="2:5" ht="15" customHeight="1" x14ac:dyDescent="0.25">
      <c r="B19" s="54" t="s">
        <v>249</v>
      </c>
      <c r="C19" s="83">
        <v>1780</v>
      </c>
      <c r="D19" s="83">
        <v>3720</v>
      </c>
      <c r="E19" s="74">
        <v>0.478494623655914</v>
      </c>
    </row>
    <row r="20" spans="2:5" ht="15" customHeight="1" x14ac:dyDescent="0.25">
      <c r="B20" s="54" t="s">
        <v>250</v>
      </c>
      <c r="C20" s="83">
        <v>3185</v>
      </c>
      <c r="D20" s="83">
        <v>6540</v>
      </c>
      <c r="E20" s="74">
        <v>0.48700305810397554</v>
      </c>
    </row>
    <row r="21" spans="2:5" ht="15" customHeight="1" x14ac:dyDescent="0.25">
      <c r="B21" s="54" t="s">
        <v>251</v>
      </c>
      <c r="C21" s="83">
        <v>945</v>
      </c>
      <c r="D21" s="83">
        <v>1650</v>
      </c>
      <c r="E21" s="74">
        <v>0.57272727272727275</v>
      </c>
    </row>
    <row r="22" spans="2:5" ht="15" customHeight="1" x14ac:dyDescent="0.25">
      <c r="B22" s="54" t="s">
        <v>252</v>
      </c>
      <c r="C22" s="83">
        <v>2280</v>
      </c>
      <c r="D22" s="83">
        <v>4600</v>
      </c>
      <c r="E22" s="74">
        <v>0.4956521739130435</v>
      </c>
    </row>
    <row r="23" spans="2:5" ht="15" customHeight="1" x14ac:dyDescent="0.25">
      <c r="B23" s="54" t="s">
        <v>44</v>
      </c>
      <c r="C23" s="83">
        <v>5600</v>
      </c>
      <c r="D23" s="83">
        <v>12565</v>
      </c>
      <c r="E23" s="74">
        <v>0.44568245125348188</v>
      </c>
    </row>
    <row r="24" spans="2:5" ht="15" customHeight="1" x14ac:dyDescent="0.25">
      <c r="B24" s="54" t="s">
        <v>45</v>
      </c>
      <c r="C24" s="83">
        <v>2365</v>
      </c>
      <c r="D24" s="83">
        <v>4770</v>
      </c>
      <c r="E24" s="74">
        <v>0.49580712788259956</v>
      </c>
    </row>
    <row r="25" spans="2:5" ht="15" customHeight="1" x14ac:dyDescent="0.25">
      <c r="B25" s="54" t="s">
        <v>255</v>
      </c>
      <c r="C25" s="83">
        <v>5740</v>
      </c>
      <c r="D25" s="83">
        <v>9850</v>
      </c>
      <c r="E25" s="74">
        <v>0.58274111675126905</v>
      </c>
    </row>
    <row r="26" spans="2:5" ht="15" customHeight="1" x14ac:dyDescent="0.25">
      <c r="B26" s="54" t="s">
        <v>46</v>
      </c>
      <c r="C26" s="83">
        <v>3615</v>
      </c>
      <c r="D26" s="83">
        <v>7245</v>
      </c>
      <c r="E26" s="74">
        <v>0.49896480331262938</v>
      </c>
    </row>
    <row r="27" spans="2:5" ht="15" customHeight="1" x14ac:dyDescent="0.25">
      <c r="B27" s="54" t="s">
        <v>256</v>
      </c>
      <c r="C27" s="83">
        <v>2300</v>
      </c>
      <c r="D27" s="83">
        <v>4665</v>
      </c>
      <c r="E27" s="74">
        <v>0.49303322615219719</v>
      </c>
    </row>
    <row r="28" spans="2:5" ht="15" customHeight="1" x14ac:dyDescent="0.25">
      <c r="B28" s="54" t="s">
        <v>260</v>
      </c>
      <c r="C28" s="83">
        <v>4015</v>
      </c>
      <c r="D28" s="83">
        <v>7060</v>
      </c>
      <c r="E28" s="74">
        <v>0.56869688385269124</v>
      </c>
    </row>
    <row r="29" spans="2:5" ht="15" customHeight="1" x14ac:dyDescent="0.25">
      <c r="B29" s="54" t="s">
        <v>54</v>
      </c>
      <c r="C29" s="83">
        <v>4955</v>
      </c>
      <c r="D29" s="83">
        <v>10155</v>
      </c>
      <c r="E29" s="74">
        <v>0.48793697685869031</v>
      </c>
    </row>
    <row r="30" spans="2:5" ht="15" customHeight="1" x14ac:dyDescent="0.25">
      <c r="B30" s="54" t="s">
        <v>261</v>
      </c>
      <c r="C30" s="83">
        <v>4040</v>
      </c>
      <c r="D30" s="83">
        <v>7310</v>
      </c>
      <c r="E30" s="74">
        <v>0.55266757865937077</v>
      </c>
    </row>
    <row r="31" spans="2:5" ht="15" customHeight="1" x14ac:dyDescent="0.25">
      <c r="B31" s="54" t="s">
        <v>262</v>
      </c>
      <c r="C31" s="83">
        <v>1775</v>
      </c>
      <c r="D31" s="83">
        <v>3480</v>
      </c>
      <c r="E31" s="74">
        <v>0.51005747126436785</v>
      </c>
    </row>
    <row r="32" spans="2:5" ht="15" customHeight="1" x14ac:dyDescent="0.25">
      <c r="B32" s="54" t="s">
        <v>264</v>
      </c>
      <c r="C32" s="83">
        <v>3990</v>
      </c>
      <c r="D32" s="83">
        <v>7555</v>
      </c>
      <c r="E32" s="74">
        <v>0.52812706816677701</v>
      </c>
    </row>
    <row r="33" spans="2:5" ht="15" customHeight="1" x14ac:dyDescent="0.25">
      <c r="B33" s="54" t="s">
        <v>265</v>
      </c>
      <c r="C33" s="83">
        <v>5760</v>
      </c>
      <c r="D33" s="83">
        <v>12085</v>
      </c>
      <c r="E33" s="74">
        <v>0.47662391394290443</v>
      </c>
    </row>
    <row r="34" spans="2:5" ht="15" customHeight="1" x14ac:dyDescent="0.25">
      <c r="B34" s="54" t="s">
        <v>267</v>
      </c>
      <c r="C34" s="83">
        <v>2785</v>
      </c>
      <c r="D34" s="83">
        <v>5345</v>
      </c>
      <c r="E34" s="74">
        <v>0.52104770813844714</v>
      </c>
    </row>
    <row r="35" spans="2:5" ht="15" customHeight="1" x14ac:dyDescent="0.25">
      <c r="B35" s="54" t="s">
        <v>268</v>
      </c>
      <c r="C35" s="83">
        <v>6420</v>
      </c>
      <c r="D35" s="83">
        <v>14210</v>
      </c>
      <c r="E35" s="74">
        <v>0.45179451090781142</v>
      </c>
    </row>
    <row r="36" spans="2:5" ht="15" customHeight="1" x14ac:dyDescent="0.25">
      <c r="B36" s="54" t="s">
        <v>269</v>
      </c>
      <c r="C36" s="83">
        <v>3245</v>
      </c>
      <c r="D36" s="83">
        <v>5060</v>
      </c>
      <c r="E36" s="74">
        <v>0.64130434782608692</v>
      </c>
    </row>
    <row r="37" spans="2:5" ht="15" customHeight="1" x14ac:dyDescent="0.25">
      <c r="B37" s="54" t="s">
        <v>270</v>
      </c>
      <c r="C37" s="83">
        <v>2465</v>
      </c>
      <c r="D37" s="83">
        <v>4570</v>
      </c>
      <c r="E37" s="74">
        <v>0.53938730853391681</v>
      </c>
    </row>
    <row r="38" spans="2:5" ht="15" customHeight="1" x14ac:dyDescent="0.25">
      <c r="B38" s="54" t="s">
        <v>271</v>
      </c>
      <c r="C38" s="83">
        <v>6375</v>
      </c>
      <c r="D38" s="83">
        <v>11995</v>
      </c>
      <c r="E38" s="74">
        <v>0.53147144643601496</v>
      </c>
    </row>
    <row r="39" spans="2:5" ht="15" customHeight="1" x14ac:dyDescent="0.25">
      <c r="B39" s="54" t="s">
        <v>272</v>
      </c>
      <c r="C39" s="83">
        <v>1695</v>
      </c>
      <c r="D39" s="83">
        <v>2720</v>
      </c>
      <c r="E39" s="74">
        <v>0.62316176470588236</v>
      </c>
    </row>
    <row r="40" spans="2:5" ht="15" customHeight="1" x14ac:dyDescent="0.25">
      <c r="B40" s="54" t="s">
        <v>273</v>
      </c>
      <c r="C40" s="83">
        <v>2395</v>
      </c>
      <c r="D40" s="83">
        <v>3885</v>
      </c>
      <c r="E40" s="74">
        <v>0.61647361647361643</v>
      </c>
    </row>
    <row r="41" spans="2:5" ht="15" customHeight="1" x14ac:dyDescent="0.25">
      <c r="B41" s="54" t="s">
        <v>274</v>
      </c>
      <c r="C41" s="83">
        <v>5625</v>
      </c>
      <c r="D41" s="83">
        <v>9910</v>
      </c>
      <c r="E41" s="74">
        <v>0.56760847628657918</v>
      </c>
    </row>
    <row r="42" spans="2:5" ht="15" customHeight="1" x14ac:dyDescent="0.25">
      <c r="B42" s="54" t="s">
        <v>275</v>
      </c>
      <c r="C42" s="83">
        <v>4760</v>
      </c>
      <c r="D42" s="83">
        <v>9840</v>
      </c>
      <c r="E42" s="74">
        <v>0.48373983739837401</v>
      </c>
    </row>
    <row r="43" spans="2:5" ht="15" customHeight="1" x14ac:dyDescent="0.25">
      <c r="B43" s="54" t="s">
        <v>276</v>
      </c>
      <c r="C43" s="83">
        <v>4105</v>
      </c>
      <c r="D43" s="83">
        <v>6820</v>
      </c>
      <c r="E43" s="74">
        <v>0.60190615835777128</v>
      </c>
    </row>
    <row r="44" spans="2:5" ht="15" customHeight="1" x14ac:dyDescent="0.25">
      <c r="B44" s="54" t="s">
        <v>278</v>
      </c>
      <c r="C44" s="83">
        <v>13170</v>
      </c>
      <c r="D44" s="83">
        <v>24560</v>
      </c>
      <c r="E44" s="74">
        <v>0.53623778501628661</v>
      </c>
    </row>
    <row r="45" spans="2:5" ht="15" customHeight="1" x14ac:dyDescent="0.25">
      <c r="B45" s="54" t="s">
        <v>279</v>
      </c>
      <c r="C45" s="83">
        <v>3655</v>
      </c>
      <c r="D45" s="83">
        <v>7190</v>
      </c>
      <c r="E45" s="74">
        <v>0.50834492350486782</v>
      </c>
    </row>
    <row r="46" spans="2:5" ht="15" customHeight="1" x14ac:dyDescent="0.25">
      <c r="B46" s="54" t="s">
        <v>280</v>
      </c>
      <c r="C46" s="83">
        <v>1820</v>
      </c>
      <c r="D46" s="83">
        <v>3415</v>
      </c>
      <c r="E46" s="74">
        <v>0.53294289897510982</v>
      </c>
    </row>
    <row r="47" spans="2:5" ht="15" customHeight="1" x14ac:dyDescent="0.25">
      <c r="B47" s="54" t="s">
        <v>281</v>
      </c>
      <c r="C47" s="83">
        <v>3020</v>
      </c>
      <c r="D47" s="83">
        <v>4965</v>
      </c>
      <c r="E47" s="74">
        <v>0.60825780463242696</v>
      </c>
    </row>
    <row r="48" spans="2:5" ht="15" customHeight="1" x14ac:dyDescent="0.25">
      <c r="B48" s="54" t="s">
        <v>282</v>
      </c>
      <c r="C48" s="83">
        <v>1920</v>
      </c>
      <c r="D48" s="83">
        <v>3575</v>
      </c>
      <c r="E48" s="74">
        <v>0.53706293706293706</v>
      </c>
    </row>
    <row r="49" spans="2:5" ht="15" customHeight="1" x14ac:dyDescent="0.25">
      <c r="B49" s="54" t="s">
        <v>290</v>
      </c>
      <c r="C49" s="83">
        <v>6060</v>
      </c>
      <c r="D49" s="83">
        <v>11715</v>
      </c>
      <c r="E49" s="74">
        <v>0.51728553137003841</v>
      </c>
    </row>
    <row r="50" spans="2:5" ht="15" customHeight="1" x14ac:dyDescent="0.25">
      <c r="B50" s="54" t="s">
        <v>292</v>
      </c>
      <c r="C50" s="83">
        <v>3330</v>
      </c>
      <c r="D50" s="83">
        <v>6910</v>
      </c>
      <c r="E50" s="74">
        <v>0.48191027496382055</v>
      </c>
    </row>
    <row r="51" spans="2:5" ht="15" customHeight="1" x14ac:dyDescent="0.25">
      <c r="B51" s="54" t="s">
        <v>294</v>
      </c>
      <c r="C51" s="83">
        <v>1700</v>
      </c>
      <c r="D51" s="83">
        <v>3495</v>
      </c>
      <c r="E51" s="74">
        <v>0.48640915593705292</v>
      </c>
    </row>
    <row r="52" spans="2:5" ht="15" customHeight="1" x14ac:dyDescent="0.25">
      <c r="B52" s="54" t="s">
        <v>296</v>
      </c>
      <c r="C52" s="83">
        <v>3365</v>
      </c>
      <c r="D52" s="83">
        <v>5585</v>
      </c>
      <c r="E52" s="74">
        <v>0.60250671441360792</v>
      </c>
    </row>
    <row r="53" spans="2:5" ht="15" customHeight="1" x14ac:dyDescent="0.25">
      <c r="B53" s="54" t="s">
        <v>297</v>
      </c>
      <c r="C53" s="83">
        <v>790</v>
      </c>
      <c r="D53" s="83">
        <v>1310</v>
      </c>
      <c r="E53" s="74">
        <v>0.60305343511450382</v>
      </c>
    </row>
    <row r="54" spans="2:5" ht="15" customHeight="1" x14ac:dyDescent="0.25">
      <c r="B54" s="54" t="s">
        <v>298</v>
      </c>
      <c r="C54" s="83">
        <v>1815</v>
      </c>
      <c r="D54" s="83">
        <v>3560</v>
      </c>
      <c r="E54" s="74">
        <v>0.5098314606741573</v>
      </c>
    </row>
    <row r="55" spans="2:5" ht="15" customHeight="1" x14ac:dyDescent="0.25">
      <c r="B55" s="54" t="s">
        <v>299</v>
      </c>
      <c r="C55" s="83">
        <v>3100</v>
      </c>
      <c r="D55" s="83">
        <v>5780</v>
      </c>
      <c r="E55" s="74">
        <v>0.53633217993079585</v>
      </c>
    </row>
    <row r="56" spans="2:5" ht="15" customHeight="1" x14ac:dyDescent="0.25">
      <c r="B56" s="54" t="s">
        <v>302</v>
      </c>
      <c r="C56" s="83">
        <v>2875</v>
      </c>
      <c r="D56" s="83">
        <v>5885</v>
      </c>
      <c r="E56" s="74">
        <v>0.48853016142735767</v>
      </c>
    </row>
    <row r="57" spans="2:5" ht="15" customHeight="1" x14ac:dyDescent="0.25">
      <c r="B57" s="54" t="s">
        <v>303</v>
      </c>
      <c r="C57" s="83">
        <v>1170</v>
      </c>
      <c r="D57" s="83">
        <v>2285</v>
      </c>
      <c r="E57" s="74">
        <v>0.51203501094091908</v>
      </c>
    </row>
    <row r="58" spans="2:5" ht="15" customHeight="1" x14ac:dyDescent="0.25">
      <c r="B58" s="54" t="s">
        <v>304</v>
      </c>
      <c r="C58" s="83">
        <v>6410</v>
      </c>
      <c r="D58" s="83">
        <v>11020</v>
      </c>
      <c r="E58" s="74">
        <v>0.58166969147005443</v>
      </c>
    </row>
    <row r="59" spans="2:5" ht="15" customHeight="1" x14ac:dyDescent="0.25">
      <c r="B59" s="54" t="s">
        <v>305</v>
      </c>
      <c r="C59" s="83">
        <v>1805</v>
      </c>
      <c r="D59" s="83">
        <v>3110</v>
      </c>
      <c r="E59" s="74">
        <v>0.58038585209003213</v>
      </c>
    </row>
    <row r="60" spans="2:5" ht="15" customHeight="1" x14ac:dyDescent="0.25">
      <c r="B60" s="54" t="s">
        <v>308</v>
      </c>
      <c r="C60" s="83">
        <v>3120</v>
      </c>
      <c r="D60" s="83">
        <v>5910</v>
      </c>
      <c r="E60" s="74">
        <v>0.52791878172588835</v>
      </c>
    </row>
    <row r="61" spans="2:5" ht="15" customHeight="1" x14ac:dyDescent="0.25">
      <c r="B61" s="54" t="s">
        <v>309</v>
      </c>
      <c r="C61" s="83">
        <v>4155</v>
      </c>
      <c r="D61" s="83">
        <v>7525</v>
      </c>
      <c r="E61" s="74">
        <v>0.55215946843853825</v>
      </c>
    </row>
    <row r="62" spans="2:5" ht="15" customHeight="1" x14ac:dyDescent="0.25">
      <c r="B62" s="54" t="s">
        <v>312</v>
      </c>
      <c r="C62" s="83">
        <v>6460</v>
      </c>
      <c r="D62" s="83">
        <v>12000</v>
      </c>
      <c r="E62" s="74">
        <v>0.53833333333333333</v>
      </c>
    </row>
    <row r="63" spans="2:5" ht="15" customHeight="1" x14ac:dyDescent="0.25">
      <c r="B63" s="54" t="s">
        <v>313</v>
      </c>
      <c r="C63" s="83">
        <v>1040</v>
      </c>
      <c r="D63" s="83">
        <v>1785</v>
      </c>
      <c r="E63" s="74">
        <v>0.58263305322128855</v>
      </c>
    </row>
    <row r="64" spans="2:5" ht="15" customHeight="1" x14ac:dyDescent="0.25">
      <c r="B64" s="54" t="s">
        <v>317</v>
      </c>
      <c r="C64" s="83">
        <v>2430</v>
      </c>
      <c r="D64" s="83">
        <v>4100</v>
      </c>
      <c r="E64" s="74">
        <v>0.59268292682926826</v>
      </c>
    </row>
    <row r="65" spans="2:8" ht="15" customHeight="1" x14ac:dyDescent="0.25">
      <c r="B65" s="54" t="s">
        <v>319</v>
      </c>
      <c r="C65" s="83">
        <v>1915</v>
      </c>
      <c r="D65" s="83">
        <v>3715</v>
      </c>
      <c r="E65" s="74">
        <v>0.51547779273216687</v>
      </c>
    </row>
    <row r="66" spans="2:8" ht="15" customHeight="1" x14ac:dyDescent="0.25">
      <c r="B66" s="54" t="s">
        <v>321</v>
      </c>
      <c r="C66" s="83">
        <v>6430</v>
      </c>
      <c r="D66" s="83">
        <v>12130</v>
      </c>
      <c r="E66" s="74">
        <v>0.53009068425391592</v>
      </c>
    </row>
    <row r="67" spans="2:8" ht="15" customHeight="1" x14ac:dyDescent="0.25">
      <c r="B67" s="54" t="s">
        <v>88</v>
      </c>
      <c r="C67" s="83">
        <v>129740</v>
      </c>
      <c r="D67" s="83">
        <v>246255</v>
      </c>
      <c r="E67" s="74">
        <v>0.52685224665489028</v>
      </c>
    </row>
    <row r="68" spans="2:8" ht="15" customHeight="1" x14ac:dyDescent="0.25">
      <c r="B68" s="71" t="s">
        <v>360</v>
      </c>
      <c r="C68" s="77">
        <v>311750</v>
      </c>
      <c r="D68" s="77">
        <v>590380</v>
      </c>
      <c r="E68" s="78">
        <v>0.52804973068193362</v>
      </c>
    </row>
    <row r="69" spans="2:8" ht="15" customHeight="1" x14ac:dyDescent="0.25"/>
    <row r="70" spans="2:8" ht="15" customHeight="1" x14ac:dyDescent="0.25"/>
    <row r="71" spans="2:8" ht="15" customHeight="1" x14ac:dyDescent="0.25">
      <c r="B71" s="93" t="s">
        <v>325</v>
      </c>
      <c r="C71" s="93"/>
      <c r="D71" s="93"/>
      <c r="E71" s="93"/>
      <c r="G71" s="93"/>
      <c r="H71" s="93"/>
    </row>
    <row r="72" spans="2:8" x14ac:dyDescent="0.25">
      <c r="B72" s="93"/>
      <c r="C72" s="93"/>
      <c r="D72" s="93"/>
      <c r="E72" s="93"/>
      <c r="G72" s="93"/>
      <c r="H72" s="93"/>
    </row>
    <row r="73" spans="2:8" x14ac:dyDescent="0.25">
      <c r="B73" s="93"/>
      <c r="C73" s="93"/>
      <c r="D73" s="93"/>
      <c r="E73" s="93"/>
      <c r="G73" s="93"/>
      <c r="H73" s="93"/>
    </row>
    <row r="74" spans="2:8" x14ac:dyDescent="0.25">
      <c r="B74" s="93"/>
      <c r="C74" s="93"/>
      <c r="D74" s="93"/>
      <c r="E74" s="93"/>
      <c r="G74" s="93"/>
      <c r="H74" s="93"/>
    </row>
    <row r="75" spans="2:8" x14ac:dyDescent="0.25">
      <c r="B75" s="93"/>
      <c r="C75" s="93"/>
      <c r="D75" s="93"/>
      <c r="E75" s="93"/>
      <c r="G75" s="93"/>
      <c r="H75" s="93"/>
    </row>
    <row r="76" spans="2:8" x14ac:dyDescent="0.25">
      <c r="B76" s="93"/>
      <c r="C76" s="93"/>
      <c r="D76" s="93"/>
      <c r="E76" s="93"/>
      <c r="G76" s="93"/>
      <c r="H76" s="93"/>
    </row>
    <row r="77" spans="2:8" x14ac:dyDescent="0.25">
      <c r="B77" s="93"/>
      <c r="C77" s="93"/>
      <c r="D77" s="93"/>
      <c r="E77" s="93"/>
      <c r="G77" s="93"/>
      <c r="H77" s="93"/>
    </row>
    <row r="78" spans="2:8" x14ac:dyDescent="0.25">
      <c r="B78" s="58"/>
      <c r="C78" s="58"/>
      <c r="D78" s="58"/>
      <c r="E78" s="58"/>
      <c r="G78" s="58"/>
      <c r="H78" s="58"/>
    </row>
    <row r="79" spans="2:8" ht="18.75" x14ac:dyDescent="0.25">
      <c r="B79" s="3" t="s">
        <v>333</v>
      </c>
      <c r="C79" s="3"/>
      <c r="D79" s="3"/>
      <c r="E79" s="3"/>
      <c r="G79" s="58"/>
      <c r="H79" s="58"/>
    </row>
    <row r="80" spans="2:8" x14ac:dyDescent="0.25">
      <c r="B80" s="72" t="s">
        <v>358</v>
      </c>
      <c r="G80" s="58"/>
      <c r="H80" s="58"/>
    </row>
    <row r="81" spans="2:8" x14ac:dyDescent="0.25">
      <c r="B81" s="5" t="s">
        <v>334</v>
      </c>
      <c r="C81" s="6"/>
      <c r="D81" s="6"/>
      <c r="E81" s="6"/>
      <c r="G81" s="58"/>
      <c r="H81" s="58"/>
    </row>
    <row r="82" spans="2:8" x14ac:dyDescent="0.25">
      <c r="B82" s="5"/>
      <c r="C82" s="6"/>
      <c r="D82" s="6"/>
      <c r="E82" s="6"/>
      <c r="G82" s="58"/>
      <c r="H82" s="58"/>
    </row>
    <row r="83" spans="2:8" x14ac:dyDescent="0.25">
      <c r="B83" s="7" t="s">
        <v>335</v>
      </c>
      <c r="C83" s="6"/>
      <c r="D83" s="6"/>
      <c r="E83" s="6"/>
      <c r="G83" s="58"/>
      <c r="H83" s="58"/>
    </row>
    <row r="84" spans="2:8" x14ac:dyDescent="0.25">
      <c r="B84" s="4" t="s">
        <v>336</v>
      </c>
      <c r="C84" s="10" t="s">
        <v>337</v>
      </c>
      <c r="E84" s="9"/>
      <c r="G84" s="58"/>
      <c r="H84" s="58"/>
    </row>
    <row r="85" spans="2:8" x14ac:dyDescent="0.25">
      <c r="G85" s="58"/>
      <c r="H85" s="58"/>
    </row>
    <row r="86" spans="2:8" x14ac:dyDescent="0.25">
      <c r="B86" s="10" t="s">
        <v>338</v>
      </c>
      <c r="G86" s="58"/>
      <c r="H86" s="58"/>
    </row>
    <row r="87" spans="2:8" x14ac:dyDescent="0.25">
      <c r="B87" s="58"/>
      <c r="C87" s="58"/>
      <c r="D87" s="58"/>
      <c r="E87" s="58"/>
      <c r="G87" s="58"/>
      <c r="H87" s="58"/>
    </row>
  </sheetData>
  <mergeCells count="4">
    <mergeCell ref="G71:H77"/>
    <mergeCell ref="B14:B15"/>
    <mergeCell ref="C14:E14"/>
    <mergeCell ref="B71:E77"/>
  </mergeCells>
  <hyperlinks>
    <hyperlink ref="C84" r:id="rId1" xr:uid="{4AF2EDC1-0026-4A5D-8BCA-291C956F6EC0}"/>
    <hyperlink ref="B86" r:id="rId2" xr:uid="{C41E0455-CA51-453E-9CA8-6B95C74DADA0}"/>
    <hyperlink ref="B81" r:id="rId3" xr:uid="{EB423D4B-19BE-4BE2-9E1E-54786017E508}"/>
    <hyperlink ref="C84:E84" r:id="rId4" display="For further information, please contact data@dss.gov.au" xr:uid="{F9176246-4A70-42A3-86B3-78867D39ED0B}"/>
  </hyperlinks>
  <pageMargins left="0.7" right="0.7" top="0.75" bottom="0.75" header="0.3" footer="0.3"/>
  <pageSetup paperSize="9"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B8:M54"/>
  <sheetViews>
    <sheetView workbookViewId="0"/>
  </sheetViews>
  <sheetFormatPr defaultColWidth="9.140625" defaultRowHeight="15" x14ac:dyDescent="0.25"/>
  <cols>
    <col min="1" max="1" width="3.42578125" style="4" customWidth="1"/>
    <col min="2" max="2" width="38.7109375" style="4" customWidth="1"/>
    <col min="3" max="11" width="23.7109375" style="4" customWidth="1"/>
    <col min="12" max="12" width="9" style="4" customWidth="1"/>
    <col min="13" max="13" width="39.28515625" style="4" bestFit="1" customWidth="1"/>
    <col min="14" max="16384" width="9.140625" style="4"/>
  </cols>
  <sheetData>
    <row r="8" spans="2:13" ht="21" x14ac:dyDescent="0.35">
      <c r="B8" s="13" t="str">
        <f>Contents!B8</f>
        <v>PBAS Public Data Report</v>
      </c>
    </row>
    <row r="9" spans="2:13" ht="15.75" x14ac:dyDescent="0.25">
      <c r="B9" s="14" t="str">
        <f>Contents!B9</f>
        <v>1 January 2026 to 31 March 2026</v>
      </c>
    </row>
    <row r="11" spans="2:13" x14ac:dyDescent="0.25">
      <c r="B11" s="47" t="s">
        <v>238</v>
      </c>
      <c r="C11" s="47"/>
      <c r="D11" s="47"/>
      <c r="E11" s="47"/>
      <c r="F11" s="47"/>
      <c r="G11" s="47"/>
      <c r="H11" s="47"/>
      <c r="I11" s="47"/>
      <c r="J11" s="47"/>
      <c r="K11" s="47"/>
    </row>
    <row r="12" spans="2:13" x14ac:dyDescent="0.25">
      <c r="B12" s="16" t="str">
        <f>_xlfn.CONCAT("For the Period"," ",TEXT(Dates!B1,"D MMMM YYYY"), " to ",TEXT(Dates!B2,"D MMMM YYYY"))</f>
        <v>For the Period 1 January 2026 to 31 March 2026</v>
      </c>
      <c r="C12" s="47"/>
      <c r="D12" s="47"/>
      <c r="E12" s="47"/>
      <c r="F12" s="47"/>
      <c r="G12" s="47"/>
      <c r="H12" s="47"/>
      <c r="I12" s="47"/>
      <c r="J12" s="47"/>
      <c r="K12" s="47"/>
      <c r="M12" s="8"/>
    </row>
    <row r="13" spans="2:13" x14ac:dyDescent="0.25">
      <c r="B13" s="59" t="s">
        <v>1</v>
      </c>
      <c r="C13" s="59"/>
      <c r="D13" s="59"/>
      <c r="E13" s="59"/>
      <c r="F13" s="59"/>
      <c r="G13" s="59"/>
      <c r="H13" s="59"/>
      <c r="I13" s="59"/>
      <c r="J13" s="59"/>
      <c r="K13" s="59"/>
      <c r="M13" s="8"/>
    </row>
    <row r="14" spans="2:13" ht="15" customHeight="1" x14ac:dyDescent="0.25">
      <c r="B14" s="195" t="s">
        <v>185</v>
      </c>
      <c r="C14" s="196" t="s">
        <v>2</v>
      </c>
      <c r="D14" s="196"/>
      <c r="E14" s="196"/>
      <c r="F14" s="196" t="s">
        <v>3</v>
      </c>
      <c r="G14" s="196"/>
      <c r="H14" s="196"/>
      <c r="I14" s="194" t="s">
        <v>7</v>
      </c>
      <c r="J14" s="196"/>
      <c r="K14" s="196"/>
      <c r="M14" s="8"/>
    </row>
    <row r="15" spans="2:13" ht="15" customHeight="1" x14ac:dyDescent="0.25">
      <c r="B15" s="195"/>
      <c r="C15" s="198" t="s">
        <v>234</v>
      </c>
      <c r="D15" s="198" t="s">
        <v>236</v>
      </c>
      <c r="E15" s="198" t="s">
        <v>235</v>
      </c>
      <c r="F15" s="198" t="s">
        <v>234</v>
      </c>
      <c r="G15" s="198" t="s">
        <v>237</v>
      </c>
      <c r="H15" s="198" t="s">
        <v>235</v>
      </c>
      <c r="I15" s="198" t="s">
        <v>234</v>
      </c>
      <c r="J15" s="198" t="s">
        <v>237</v>
      </c>
      <c r="K15" s="198" t="s">
        <v>235</v>
      </c>
      <c r="M15" s="8"/>
    </row>
    <row r="16" spans="2:13" ht="15" customHeight="1" x14ac:dyDescent="0.25">
      <c r="B16" s="195"/>
      <c r="C16" s="199"/>
      <c r="D16" s="199"/>
      <c r="E16" s="199"/>
      <c r="F16" s="199"/>
      <c r="G16" s="199"/>
      <c r="H16" s="199"/>
      <c r="I16" s="199"/>
      <c r="J16" s="199"/>
      <c r="K16" s="199"/>
      <c r="M16" s="8"/>
    </row>
    <row r="17" spans="2:13" ht="15" customHeight="1" x14ac:dyDescent="0.25">
      <c r="B17" s="54" t="s">
        <v>13</v>
      </c>
      <c r="C17" s="83">
        <v>32765</v>
      </c>
      <c r="D17" s="83">
        <v>4665</v>
      </c>
      <c r="E17" s="83">
        <v>9710</v>
      </c>
      <c r="F17" s="83">
        <v>65345</v>
      </c>
      <c r="G17" s="83">
        <v>27745</v>
      </c>
      <c r="H17" s="83">
        <v>23645</v>
      </c>
      <c r="I17" s="83">
        <v>98110</v>
      </c>
      <c r="J17" s="83">
        <v>32405</v>
      </c>
      <c r="K17" s="83">
        <v>33355</v>
      </c>
      <c r="M17" s="8"/>
    </row>
    <row r="18" spans="2:13" ht="15" customHeight="1" x14ac:dyDescent="0.25">
      <c r="B18" s="54" t="s">
        <v>14</v>
      </c>
      <c r="C18" s="83">
        <v>11400</v>
      </c>
      <c r="D18" s="83">
        <v>1655</v>
      </c>
      <c r="E18" s="83">
        <v>2325</v>
      </c>
      <c r="F18" s="83">
        <v>14060</v>
      </c>
      <c r="G18" s="83">
        <v>5235</v>
      </c>
      <c r="H18" s="83">
        <v>3860</v>
      </c>
      <c r="I18" s="83">
        <v>25460</v>
      </c>
      <c r="J18" s="83">
        <v>6890</v>
      </c>
      <c r="K18" s="83">
        <v>6190</v>
      </c>
      <c r="M18" s="8"/>
    </row>
    <row r="19" spans="2:13" ht="15" customHeight="1" x14ac:dyDescent="0.25">
      <c r="B19" s="54" t="s">
        <v>15</v>
      </c>
      <c r="C19" s="83">
        <v>10465</v>
      </c>
      <c r="D19" s="83">
        <v>1405</v>
      </c>
      <c r="E19" s="83">
        <v>2465</v>
      </c>
      <c r="F19" s="83">
        <v>17260</v>
      </c>
      <c r="G19" s="83">
        <v>7020</v>
      </c>
      <c r="H19" s="83">
        <v>5645</v>
      </c>
      <c r="I19" s="83">
        <v>27725</v>
      </c>
      <c r="J19" s="83">
        <v>8425</v>
      </c>
      <c r="K19" s="83">
        <v>8110</v>
      </c>
      <c r="M19" s="8"/>
    </row>
    <row r="20" spans="2:13" ht="15" customHeight="1" x14ac:dyDescent="0.25">
      <c r="B20" s="54" t="s">
        <v>16</v>
      </c>
      <c r="C20" s="83">
        <v>5220</v>
      </c>
      <c r="D20" s="83">
        <v>660</v>
      </c>
      <c r="E20" s="83">
        <v>1980</v>
      </c>
      <c r="F20" s="83">
        <v>16765</v>
      </c>
      <c r="G20" s="83">
        <v>6960</v>
      </c>
      <c r="H20" s="83">
        <v>6185</v>
      </c>
      <c r="I20" s="83">
        <v>21990</v>
      </c>
      <c r="J20" s="83">
        <v>7620</v>
      </c>
      <c r="K20" s="83">
        <v>8160</v>
      </c>
      <c r="M20" s="8"/>
    </row>
    <row r="21" spans="2:13" ht="15" customHeight="1" x14ac:dyDescent="0.25">
      <c r="B21" s="54" t="s">
        <v>17</v>
      </c>
      <c r="C21" s="83">
        <v>3695</v>
      </c>
      <c r="D21" s="83">
        <v>610</v>
      </c>
      <c r="E21" s="83">
        <v>1600</v>
      </c>
      <c r="F21" s="83">
        <v>12085</v>
      </c>
      <c r="G21" s="83">
        <v>5560</v>
      </c>
      <c r="H21" s="83">
        <v>4840</v>
      </c>
      <c r="I21" s="83">
        <v>15780</v>
      </c>
      <c r="J21" s="83">
        <v>6170</v>
      </c>
      <c r="K21" s="83">
        <v>6440</v>
      </c>
      <c r="M21" s="8"/>
    </row>
    <row r="22" spans="2:13" ht="15" customHeight="1" x14ac:dyDescent="0.25">
      <c r="B22" s="54" t="s">
        <v>18</v>
      </c>
      <c r="C22" s="83">
        <v>1985</v>
      </c>
      <c r="D22" s="83">
        <v>335</v>
      </c>
      <c r="E22" s="83">
        <v>1340</v>
      </c>
      <c r="F22" s="83">
        <v>5175</v>
      </c>
      <c r="G22" s="83">
        <v>2965</v>
      </c>
      <c r="H22" s="83">
        <v>3115</v>
      </c>
      <c r="I22" s="83">
        <v>7160</v>
      </c>
      <c r="J22" s="83">
        <v>3300</v>
      </c>
      <c r="K22" s="83">
        <v>4460</v>
      </c>
      <c r="M22" s="8"/>
    </row>
    <row r="23" spans="2:13" ht="15" customHeight="1" x14ac:dyDescent="0.25">
      <c r="B23" s="54" t="s">
        <v>19</v>
      </c>
      <c r="C23" s="83">
        <v>44420</v>
      </c>
      <c r="D23" s="83">
        <v>5780</v>
      </c>
      <c r="E23" s="83">
        <v>7900</v>
      </c>
      <c r="F23" s="83">
        <v>103250</v>
      </c>
      <c r="G23" s="83">
        <v>34315</v>
      </c>
      <c r="H23" s="83">
        <v>24175</v>
      </c>
      <c r="I23" s="83">
        <v>147670</v>
      </c>
      <c r="J23" s="83">
        <v>40095</v>
      </c>
      <c r="K23" s="83">
        <v>32075</v>
      </c>
      <c r="M23" s="8"/>
    </row>
    <row r="24" spans="2:13" ht="15" customHeight="1" x14ac:dyDescent="0.25">
      <c r="B24" s="54" t="s">
        <v>20</v>
      </c>
      <c r="C24" s="83">
        <v>11505</v>
      </c>
      <c r="D24" s="83">
        <v>1540</v>
      </c>
      <c r="E24" s="83">
        <v>1540</v>
      </c>
      <c r="F24" s="83">
        <v>21015</v>
      </c>
      <c r="G24" s="83">
        <v>6230</v>
      </c>
      <c r="H24" s="83">
        <v>3865</v>
      </c>
      <c r="I24" s="83">
        <v>32520</v>
      </c>
      <c r="J24" s="83">
        <v>7770</v>
      </c>
      <c r="K24" s="83">
        <v>5405</v>
      </c>
      <c r="M24" s="8"/>
    </row>
    <row r="25" spans="2:13" ht="15" customHeight="1" x14ac:dyDescent="0.25">
      <c r="B25" s="54" t="s">
        <v>21</v>
      </c>
      <c r="C25" s="83">
        <v>17090</v>
      </c>
      <c r="D25" s="83">
        <v>1950</v>
      </c>
      <c r="E25" s="83">
        <v>2395</v>
      </c>
      <c r="F25" s="83">
        <v>32775</v>
      </c>
      <c r="G25" s="83">
        <v>10385</v>
      </c>
      <c r="H25" s="83">
        <v>6675</v>
      </c>
      <c r="I25" s="83">
        <v>49865</v>
      </c>
      <c r="J25" s="83">
        <v>12335</v>
      </c>
      <c r="K25" s="83">
        <v>9070</v>
      </c>
      <c r="M25" s="8"/>
    </row>
    <row r="26" spans="2:13" ht="15" customHeight="1" x14ac:dyDescent="0.25">
      <c r="B26" s="54" t="s">
        <v>22</v>
      </c>
      <c r="C26" s="83">
        <v>8610</v>
      </c>
      <c r="D26" s="83">
        <v>1140</v>
      </c>
      <c r="E26" s="83">
        <v>1680</v>
      </c>
      <c r="F26" s="83">
        <v>25040</v>
      </c>
      <c r="G26" s="83">
        <v>8060</v>
      </c>
      <c r="H26" s="83">
        <v>5710</v>
      </c>
      <c r="I26" s="83">
        <v>33650</v>
      </c>
      <c r="J26" s="83">
        <v>9200</v>
      </c>
      <c r="K26" s="83">
        <v>7390</v>
      </c>
      <c r="M26" s="8"/>
    </row>
    <row r="27" spans="2:13" ht="15" customHeight="1" x14ac:dyDescent="0.25">
      <c r="B27" s="54" t="s">
        <v>23</v>
      </c>
      <c r="C27" s="83">
        <v>4705</v>
      </c>
      <c r="D27" s="83">
        <v>795</v>
      </c>
      <c r="E27" s="83">
        <v>1200</v>
      </c>
      <c r="F27" s="83">
        <v>17080</v>
      </c>
      <c r="G27" s="83">
        <v>6245</v>
      </c>
      <c r="H27" s="83">
        <v>4275</v>
      </c>
      <c r="I27" s="83">
        <v>21790</v>
      </c>
      <c r="J27" s="83">
        <v>7045</v>
      </c>
      <c r="K27" s="83">
        <v>5475</v>
      </c>
      <c r="M27" s="8"/>
    </row>
    <row r="28" spans="2:13" ht="15" customHeight="1" x14ac:dyDescent="0.25">
      <c r="B28" s="54" t="s">
        <v>24</v>
      </c>
      <c r="C28" s="83">
        <v>2505</v>
      </c>
      <c r="D28" s="83">
        <v>355</v>
      </c>
      <c r="E28" s="83">
        <v>1075</v>
      </c>
      <c r="F28" s="83">
        <v>7345</v>
      </c>
      <c r="G28" s="83">
        <v>3395</v>
      </c>
      <c r="H28" s="83">
        <v>3650</v>
      </c>
      <c r="I28" s="83">
        <v>9845</v>
      </c>
      <c r="J28" s="83">
        <v>3750</v>
      </c>
      <c r="K28" s="83">
        <v>4730</v>
      </c>
      <c r="M28" s="8"/>
    </row>
    <row r="29" spans="2:13" ht="15" customHeight="1" x14ac:dyDescent="0.25">
      <c r="B29" s="54" t="s">
        <v>25</v>
      </c>
      <c r="C29" s="83">
        <v>7660</v>
      </c>
      <c r="D29" s="83">
        <v>995</v>
      </c>
      <c r="E29" s="83">
        <v>1225</v>
      </c>
      <c r="F29" s="83">
        <v>45560</v>
      </c>
      <c r="G29" s="83">
        <v>13885</v>
      </c>
      <c r="H29" s="83">
        <v>9965</v>
      </c>
      <c r="I29" s="83">
        <v>53220</v>
      </c>
      <c r="J29" s="83">
        <v>14885</v>
      </c>
      <c r="K29" s="83">
        <v>11190</v>
      </c>
      <c r="M29" s="8"/>
    </row>
    <row r="30" spans="2:13" ht="15" customHeight="1" x14ac:dyDescent="0.25">
      <c r="B30" s="54" t="s">
        <v>33</v>
      </c>
      <c r="C30" s="83">
        <v>4190</v>
      </c>
      <c r="D30" s="83">
        <v>575</v>
      </c>
      <c r="E30" s="83">
        <v>885</v>
      </c>
      <c r="F30" s="83">
        <v>42170</v>
      </c>
      <c r="G30" s="83">
        <v>16430</v>
      </c>
      <c r="H30" s="83">
        <v>13985</v>
      </c>
      <c r="I30" s="83">
        <v>46365</v>
      </c>
      <c r="J30" s="83">
        <v>17005</v>
      </c>
      <c r="K30" s="83">
        <v>14870</v>
      </c>
      <c r="M30" s="8"/>
    </row>
    <row r="31" spans="2:13" ht="15" customHeight="1" x14ac:dyDescent="0.25">
      <c r="B31" s="54" t="s">
        <v>34</v>
      </c>
      <c r="C31" s="83">
        <v>11935</v>
      </c>
      <c r="D31" s="83">
        <v>1765</v>
      </c>
      <c r="E31" s="83">
        <v>3055</v>
      </c>
      <c r="F31" s="83">
        <v>25170</v>
      </c>
      <c r="G31" s="83">
        <v>10825</v>
      </c>
      <c r="H31" s="83">
        <v>8655</v>
      </c>
      <c r="I31" s="83">
        <v>37105</v>
      </c>
      <c r="J31" s="83">
        <v>12590</v>
      </c>
      <c r="K31" s="83">
        <v>11710</v>
      </c>
      <c r="M31" s="8"/>
    </row>
    <row r="32" spans="2:13" ht="15" customHeight="1" x14ac:dyDescent="0.25">
      <c r="B32" s="54" t="s">
        <v>26</v>
      </c>
      <c r="C32" s="83">
        <v>1760</v>
      </c>
      <c r="D32" s="83">
        <v>290</v>
      </c>
      <c r="E32" s="83">
        <v>325</v>
      </c>
      <c r="F32" s="83">
        <v>9060</v>
      </c>
      <c r="G32" s="83">
        <v>4610</v>
      </c>
      <c r="H32" s="83">
        <v>2890</v>
      </c>
      <c r="I32" s="83">
        <v>10820</v>
      </c>
      <c r="J32" s="83">
        <v>4900</v>
      </c>
      <c r="K32" s="83">
        <v>3215</v>
      </c>
      <c r="M32" s="8"/>
    </row>
    <row r="33" spans="2:13" ht="15" customHeight="1" x14ac:dyDescent="0.25">
      <c r="B33" s="54" t="s">
        <v>28</v>
      </c>
      <c r="C33" s="83">
        <v>65340</v>
      </c>
      <c r="D33" s="83">
        <v>8770</v>
      </c>
      <c r="E33" s="83">
        <v>14825</v>
      </c>
      <c r="F33" s="83">
        <v>133260</v>
      </c>
      <c r="G33" s="83">
        <v>49195</v>
      </c>
      <c r="H33" s="83">
        <v>36335</v>
      </c>
      <c r="I33" s="83">
        <v>198600</v>
      </c>
      <c r="J33" s="83">
        <v>57960</v>
      </c>
      <c r="K33" s="83">
        <v>51160</v>
      </c>
      <c r="M33" s="8"/>
    </row>
    <row r="34" spans="2:13" ht="15" customHeight="1" x14ac:dyDescent="0.25">
      <c r="B34" s="54" t="s">
        <v>29</v>
      </c>
      <c r="C34" s="83">
        <v>9100</v>
      </c>
      <c r="D34" s="83">
        <v>1360</v>
      </c>
      <c r="E34" s="83">
        <v>1370</v>
      </c>
      <c r="F34" s="83">
        <v>18960</v>
      </c>
      <c r="G34" s="83">
        <v>5935</v>
      </c>
      <c r="H34" s="83">
        <v>3940</v>
      </c>
      <c r="I34" s="83">
        <v>28060</v>
      </c>
      <c r="J34" s="83">
        <v>7295</v>
      </c>
      <c r="K34" s="83">
        <v>5310</v>
      </c>
      <c r="M34" s="8"/>
    </row>
    <row r="35" spans="2:13" ht="15" customHeight="1" x14ac:dyDescent="0.25">
      <c r="B35" s="54" t="s">
        <v>35</v>
      </c>
      <c r="C35" s="83">
        <v>2825</v>
      </c>
      <c r="D35" s="83">
        <v>340</v>
      </c>
      <c r="E35" s="83">
        <v>1435</v>
      </c>
      <c r="F35" s="83">
        <v>16465</v>
      </c>
      <c r="G35" s="83">
        <v>6965</v>
      </c>
      <c r="H35" s="83">
        <v>7575</v>
      </c>
      <c r="I35" s="83">
        <v>19295</v>
      </c>
      <c r="J35" s="83">
        <v>7305</v>
      </c>
      <c r="K35" s="83">
        <v>9010</v>
      </c>
      <c r="M35" s="8"/>
    </row>
    <row r="36" spans="2:13" ht="15" customHeight="1" x14ac:dyDescent="0.25">
      <c r="B36" s="54" t="s">
        <v>30</v>
      </c>
      <c r="C36" s="83">
        <v>4630</v>
      </c>
      <c r="D36" s="83">
        <v>520</v>
      </c>
      <c r="E36" s="83">
        <v>1365</v>
      </c>
      <c r="F36" s="83">
        <v>24680</v>
      </c>
      <c r="G36" s="83">
        <v>9260</v>
      </c>
      <c r="H36" s="83">
        <v>10880</v>
      </c>
      <c r="I36" s="83">
        <v>29310</v>
      </c>
      <c r="J36" s="83">
        <v>9780</v>
      </c>
      <c r="K36" s="83">
        <v>12245</v>
      </c>
      <c r="M36" s="8"/>
    </row>
    <row r="37" spans="2:13" ht="15" customHeight="1" x14ac:dyDescent="0.25">
      <c r="B37" s="54" t="s">
        <v>27</v>
      </c>
      <c r="C37" s="83">
        <v>6815</v>
      </c>
      <c r="D37" s="83">
        <v>765</v>
      </c>
      <c r="E37" s="83">
        <v>2815</v>
      </c>
      <c r="F37" s="83">
        <v>22265</v>
      </c>
      <c r="G37" s="83">
        <v>9475</v>
      </c>
      <c r="H37" s="83">
        <v>10350</v>
      </c>
      <c r="I37" s="83">
        <v>29080</v>
      </c>
      <c r="J37" s="83">
        <v>10240</v>
      </c>
      <c r="K37" s="83">
        <v>13165</v>
      </c>
      <c r="M37" s="8"/>
    </row>
    <row r="38" spans="2:13" ht="15" customHeight="1" x14ac:dyDescent="0.25">
      <c r="B38" s="54" t="s">
        <v>36</v>
      </c>
      <c r="C38" s="83">
        <v>12590</v>
      </c>
      <c r="D38" s="83">
        <v>1770</v>
      </c>
      <c r="E38" s="83">
        <v>2305</v>
      </c>
      <c r="F38" s="83">
        <v>72395</v>
      </c>
      <c r="G38" s="83">
        <v>24830</v>
      </c>
      <c r="H38" s="83">
        <v>18130</v>
      </c>
      <c r="I38" s="83">
        <v>84985</v>
      </c>
      <c r="J38" s="83">
        <v>26605</v>
      </c>
      <c r="K38" s="83">
        <v>20435</v>
      </c>
      <c r="M38" s="8"/>
    </row>
    <row r="39" spans="2:13" ht="15" customHeight="1" x14ac:dyDescent="0.25">
      <c r="B39" s="54" t="s">
        <v>31</v>
      </c>
      <c r="C39" s="83">
        <v>18350</v>
      </c>
      <c r="D39" s="83">
        <v>2485</v>
      </c>
      <c r="E39" s="83">
        <v>3200</v>
      </c>
      <c r="F39" s="83">
        <v>23565</v>
      </c>
      <c r="G39" s="83">
        <v>8550</v>
      </c>
      <c r="H39" s="83">
        <v>6690</v>
      </c>
      <c r="I39" s="83">
        <v>41915</v>
      </c>
      <c r="J39" s="83">
        <v>11035</v>
      </c>
      <c r="K39" s="83">
        <v>9890</v>
      </c>
      <c r="M39" s="8"/>
    </row>
    <row r="40" spans="2:13" ht="15" customHeight="1" x14ac:dyDescent="0.25">
      <c r="B40" s="54" t="s">
        <v>150</v>
      </c>
      <c r="C40" s="83">
        <v>46330</v>
      </c>
      <c r="D40" s="83">
        <v>6215</v>
      </c>
      <c r="E40" s="83">
        <v>12120</v>
      </c>
      <c r="F40" s="83">
        <v>72700</v>
      </c>
      <c r="G40" s="83">
        <v>28705</v>
      </c>
      <c r="H40" s="83">
        <v>23025</v>
      </c>
      <c r="I40" s="83">
        <v>119025</v>
      </c>
      <c r="J40" s="83">
        <v>34915</v>
      </c>
      <c r="K40" s="83">
        <v>35145</v>
      </c>
      <c r="M40" s="8"/>
    </row>
    <row r="41" spans="2:13" ht="15" customHeight="1" x14ac:dyDescent="0.25">
      <c r="B41" s="70" t="s">
        <v>212</v>
      </c>
      <c r="C41" s="77">
        <v>77265</v>
      </c>
      <c r="D41" s="77">
        <v>10470</v>
      </c>
      <c r="E41" s="77">
        <v>17630</v>
      </c>
      <c r="F41" s="77">
        <v>168685</v>
      </c>
      <c r="G41" s="77">
        <v>62095</v>
      </c>
      <c r="H41" s="77">
        <v>47850</v>
      </c>
      <c r="I41" s="77">
        <v>245955</v>
      </c>
      <c r="J41" s="77">
        <v>72560</v>
      </c>
      <c r="K41" s="77">
        <v>65480</v>
      </c>
      <c r="M41" s="8"/>
    </row>
    <row r="44" spans="2:13" ht="18.75" x14ac:dyDescent="0.25">
      <c r="B44" s="3" t="s">
        <v>333</v>
      </c>
      <c r="C44" s="3"/>
      <c r="D44" s="3"/>
      <c r="E44" s="3"/>
    </row>
    <row r="45" spans="2:13" x14ac:dyDescent="0.25">
      <c r="B45" s="72" t="s">
        <v>358</v>
      </c>
    </row>
    <row r="46" spans="2:13" x14ac:dyDescent="0.25">
      <c r="B46" s="5" t="s">
        <v>334</v>
      </c>
      <c r="C46" s="6"/>
      <c r="D46" s="6"/>
      <c r="E46" s="6"/>
    </row>
    <row r="47" spans="2:13" x14ac:dyDescent="0.25">
      <c r="B47" s="5"/>
      <c r="C47" s="6"/>
      <c r="D47" s="6"/>
      <c r="E47" s="6"/>
    </row>
    <row r="48" spans="2:13" x14ac:dyDescent="0.25">
      <c r="B48" s="7" t="s">
        <v>335</v>
      </c>
      <c r="C48" s="6"/>
      <c r="D48" s="6"/>
      <c r="E48" s="6"/>
    </row>
    <row r="49" spans="2:5" x14ac:dyDescent="0.25">
      <c r="B49" s="4" t="s">
        <v>336</v>
      </c>
      <c r="C49" s="10" t="s">
        <v>337</v>
      </c>
      <c r="E49" s="9"/>
    </row>
    <row r="51" spans="2:5" x14ac:dyDescent="0.25">
      <c r="B51" s="10" t="s">
        <v>338</v>
      </c>
    </row>
    <row r="54" spans="2:5" x14ac:dyDescent="0.25">
      <c r="B54" s="16"/>
    </row>
  </sheetData>
  <mergeCells count="13">
    <mergeCell ref="B14:B16"/>
    <mergeCell ref="C14:E14"/>
    <mergeCell ref="F14:H14"/>
    <mergeCell ref="I14:K14"/>
    <mergeCell ref="C15:C16"/>
    <mergeCell ref="D15:D16"/>
    <mergeCell ref="E15:E16"/>
    <mergeCell ref="F15:F16"/>
    <mergeCell ref="G15:G16"/>
    <mergeCell ref="H15:H16"/>
    <mergeCell ref="I15:I16"/>
    <mergeCell ref="J15:J16"/>
    <mergeCell ref="K15:K16"/>
  </mergeCells>
  <phoneticPr fontId="9" type="noConversion"/>
  <hyperlinks>
    <hyperlink ref="C49" r:id="rId1" xr:uid="{2392A7AB-9F43-407E-8B9B-F3CE551CB42A}"/>
    <hyperlink ref="B51" r:id="rId2" xr:uid="{3844164A-B357-4A5C-8ED3-7DC16A5CAA5A}"/>
    <hyperlink ref="B46" r:id="rId3" xr:uid="{216FF737-1C37-41F6-86E0-31A7C70DCB97}"/>
    <hyperlink ref="C49:E49" r:id="rId4" display="For further information, please contact data@dss.gov.au" xr:uid="{4662882C-9B54-420E-9E8F-5618AD21D6C9}"/>
  </hyperlinks>
  <pageMargins left="0.7" right="0.7" top="0.75" bottom="0.75" header="0.3" footer="0.3"/>
  <pageSetup paperSize="9"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B8:I35"/>
  <sheetViews>
    <sheetView workbookViewId="0"/>
  </sheetViews>
  <sheetFormatPr defaultColWidth="9.140625" defaultRowHeight="15" x14ac:dyDescent="0.25"/>
  <cols>
    <col min="1" max="1" width="3.42578125" style="4" customWidth="1"/>
    <col min="2" max="2" width="41" style="4" customWidth="1"/>
    <col min="3" max="8" width="22.7109375" style="4" customWidth="1"/>
    <col min="9" max="9" width="9.140625" style="4"/>
    <col min="10" max="10" width="57.28515625" style="4" bestFit="1" customWidth="1"/>
    <col min="11" max="16384" width="9.140625" style="4"/>
  </cols>
  <sheetData>
    <row r="8" spans="2:9" ht="21" x14ac:dyDescent="0.35">
      <c r="B8" s="13" t="str">
        <f>Contents!B8</f>
        <v>PBAS Public Data Report</v>
      </c>
    </row>
    <row r="9" spans="2:9" ht="15.75" x14ac:dyDescent="0.25">
      <c r="B9" s="14" t="str">
        <f>Contents!B9</f>
        <v>1 January 2026 to 31 March 2026</v>
      </c>
    </row>
    <row r="11" spans="2:9" x14ac:dyDescent="0.25">
      <c r="B11" s="47" t="s">
        <v>156</v>
      </c>
      <c r="C11" s="47"/>
      <c r="D11" s="47"/>
      <c r="E11" s="47"/>
      <c r="F11" s="47"/>
      <c r="G11" s="47"/>
      <c r="H11" s="47"/>
    </row>
    <row r="12" spans="2:9" ht="15.75" x14ac:dyDescent="0.25">
      <c r="B12" s="16" t="str">
        <f>_xlfn.CONCAT("For the Period"," ",TEXT(Dates!B1,"D MMMM YYYY"), " to ",TEXT(Dates!B2,"D MMMM YYYY"))</f>
        <v>For the Period 1 January 2026 to 31 March 2026</v>
      </c>
      <c r="C12" s="65"/>
      <c r="D12" s="65"/>
      <c r="E12" s="65"/>
      <c r="F12" s="65"/>
      <c r="G12" s="65"/>
      <c r="H12" s="65"/>
    </row>
    <row r="13" spans="2:9" ht="15.75" x14ac:dyDescent="0.25">
      <c r="B13" s="49" t="s">
        <v>1</v>
      </c>
      <c r="C13" s="65"/>
      <c r="D13" s="65"/>
      <c r="E13" s="65"/>
      <c r="F13" s="65"/>
      <c r="G13" s="65"/>
      <c r="H13" s="65"/>
    </row>
    <row r="14" spans="2:9" x14ac:dyDescent="0.25">
      <c r="B14" s="200" t="s">
        <v>230</v>
      </c>
      <c r="C14" s="200"/>
      <c r="D14" s="200"/>
      <c r="E14" s="200"/>
      <c r="F14" s="200"/>
      <c r="G14" s="200"/>
      <c r="H14" s="200"/>
      <c r="I14" s="200"/>
    </row>
    <row r="15" spans="2:9" ht="15" customHeight="1" x14ac:dyDescent="0.25">
      <c r="B15" s="191" t="s">
        <v>195</v>
      </c>
      <c r="C15" s="196" t="s">
        <v>2</v>
      </c>
      <c r="D15" s="196"/>
      <c r="E15" s="196" t="s">
        <v>3</v>
      </c>
      <c r="F15" s="196"/>
      <c r="G15" s="193" t="s">
        <v>7</v>
      </c>
      <c r="H15" s="194"/>
    </row>
    <row r="16" spans="2:9" ht="15" customHeight="1" x14ac:dyDescent="0.25">
      <c r="B16" s="192"/>
      <c r="C16" s="69" t="s">
        <v>205</v>
      </c>
      <c r="D16" s="69" t="s">
        <v>4</v>
      </c>
      <c r="E16" s="69" t="s">
        <v>205</v>
      </c>
      <c r="F16" s="69" t="s">
        <v>4</v>
      </c>
      <c r="G16" s="69" t="s">
        <v>205</v>
      </c>
      <c r="H16" s="69" t="s">
        <v>4</v>
      </c>
    </row>
    <row r="17" spans="2:8" ht="15" customHeight="1" x14ac:dyDescent="0.25">
      <c r="B17" s="66" t="s">
        <v>196</v>
      </c>
      <c r="C17" s="83">
        <v>114730</v>
      </c>
      <c r="D17" s="74">
        <v>0.45453825125787412</v>
      </c>
      <c r="E17" s="83">
        <v>27250</v>
      </c>
      <c r="F17" s="74">
        <v>4.6156712625766455E-2</v>
      </c>
      <c r="G17" s="83">
        <v>141975</v>
      </c>
      <c r="H17" s="74">
        <v>0.16845833481650233</v>
      </c>
    </row>
    <row r="18" spans="2:8" ht="15" customHeight="1" x14ac:dyDescent="0.25">
      <c r="B18" s="66" t="s">
        <v>197</v>
      </c>
      <c r="C18" s="83">
        <v>137680</v>
      </c>
      <c r="D18" s="74">
        <v>0.54546174874212594</v>
      </c>
      <c r="E18" s="83">
        <v>563135</v>
      </c>
      <c r="F18" s="74">
        <v>0.95385175649581622</v>
      </c>
      <c r="G18" s="83">
        <v>700815</v>
      </c>
      <c r="H18" s="74">
        <v>0.8315416651834977</v>
      </c>
    </row>
    <row r="19" spans="2:8" ht="15" customHeight="1" x14ac:dyDescent="0.25">
      <c r="B19" s="67" t="s">
        <v>89</v>
      </c>
      <c r="C19" s="84">
        <v>134665</v>
      </c>
      <c r="D19" s="85">
        <v>0.5335168971118418</v>
      </c>
      <c r="E19" s="84">
        <v>395470</v>
      </c>
      <c r="F19" s="85">
        <v>0.66985670246282059</v>
      </c>
      <c r="G19" s="84">
        <v>530135</v>
      </c>
      <c r="H19" s="85">
        <v>0.62902383749213919</v>
      </c>
    </row>
    <row r="20" spans="2:8" ht="15" customHeight="1" x14ac:dyDescent="0.25">
      <c r="B20" s="68" t="s">
        <v>90</v>
      </c>
      <c r="C20" s="83">
        <v>102460</v>
      </c>
      <c r="D20" s="74">
        <v>0.40592686502119568</v>
      </c>
      <c r="E20" s="83">
        <v>263885</v>
      </c>
      <c r="F20" s="74">
        <v>0.44697482977065617</v>
      </c>
      <c r="G20" s="83">
        <v>366340</v>
      </c>
      <c r="H20" s="74">
        <v>0.43467530464291221</v>
      </c>
    </row>
    <row r="21" spans="2:8" ht="15" customHeight="1" x14ac:dyDescent="0.25">
      <c r="B21" s="68" t="s">
        <v>91</v>
      </c>
      <c r="C21" s="83">
        <v>54715</v>
      </c>
      <c r="D21" s="74">
        <v>0.21677033398042866</v>
      </c>
      <c r="E21" s="83">
        <v>237540</v>
      </c>
      <c r="F21" s="74">
        <v>0.40235102815136015</v>
      </c>
      <c r="G21" s="83">
        <v>292255</v>
      </c>
      <c r="H21" s="74">
        <v>0.34677084445710082</v>
      </c>
    </row>
    <row r="22" spans="2:8" ht="15" customHeight="1" x14ac:dyDescent="0.25">
      <c r="B22" s="67" t="s">
        <v>92</v>
      </c>
      <c r="C22" s="84">
        <v>7840</v>
      </c>
      <c r="D22" s="85">
        <v>3.106057604690781E-2</v>
      </c>
      <c r="E22" s="84">
        <v>505310</v>
      </c>
      <c r="F22" s="85">
        <v>0.85590636539178155</v>
      </c>
      <c r="G22" s="84">
        <v>513150</v>
      </c>
      <c r="H22" s="85">
        <v>0.60887053714448436</v>
      </c>
    </row>
    <row r="23" spans="2:8" ht="15" customHeight="1" x14ac:dyDescent="0.25">
      <c r="B23" s="68" t="s">
        <v>90</v>
      </c>
      <c r="C23" s="83">
        <v>355</v>
      </c>
      <c r="D23" s="74">
        <v>1.4064419000831979E-3</v>
      </c>
      <c r="E23" s="83">
        <v>51205</v>
      </c>
      <c r="F23" s="74">
        <v>8.6732274128527395E-2</v>
      </c>
      <c r="G23" s="83">
        <v>51560</v>
      </c>
      <c r="H23" s="74">
        <v>6.1177754838097273E-2</v>
      </c>
    </row>
    <row r="24" spans="2:8" ht="15" customHeight="1" x14ac:dyDescent="0.25">
      <c r="B24" s="68" t="s">
        <v>91</v>
      </c>
      <c r="C24" s="83">
        <v>7640</v>
      </c>
      <c r="D24" s="74">
        <v>3.0268214413058121E-2</v>
      </c>
      <c r="E24" s="83">
        <v>498220</v>
      </c>
      <c r="F24" s="74">
        <v>0.84389715098749962</v>
      </c>
      <c r="G24" s="83">
        <v>505860</v>
      </c>
      <c r="H24" s="74">
        <v>0.60022069554693336</v>
      </c>
    </row>
    <row r="25" spans="2:8" ht="15" customHeight="1" x14ac:dyDescent="0.25">
      <c r="B25" s="70" t="s">
        <v>93</v>
      </c>
      <c r="C25" s="77">
        <v>252410</v>
      </c>
      <c r="D25" s="78">
        <v>1</v>
      </c>
      <c r="E25" s="77">
        <v>590380</v>
      </c>
      <c r="F25" s="78">
        <v>1</v>
      </c>
      <c r="G25" s="77">
        <v>842790</v>
      </c>
      <c r="H25" s="78">
        <v>1</v>
      </c>
    </row>
    <row r="28" spans="2:8" ht="18.75" x14ac:dyDescent="0.25">
      <c r="B28" s="3" t="s">
        <v>333</v>
      </c>
      <c r="C28" s="3"/>
      <c r="D28" s="3"/>
      <c r="E28" s="3"/>
    </row>
    <row r="29" spans="2:8" x14ac:dyDescent="0.25">
      <c r="B29" s="72" t="s">
        <v>358</v>
      </c>
    </row>
    <row r="30" spans="2:8" x14ac:dyDescent="0.25">
      <c r="B30" s="5" t="s">
        <v>334</v>
      </c>
      <c r="C30" s="6"/>
      <c r="D30" s="6"/>
      <c r="E30" s="6"/>
    </row>
    <row r="31" spans="2:8" x14ac:dyDescent="0.25">
      <c r="B31" s="5"/>
      <c r="C31" s="6"/>
      <c r="D31" s="6"/>
      <c r="E31" s="6"/>
    </row>
    <row r="32" spans="2:8" x14ac:dyDescent="0.25">
      <c r="B32" s="7" t="s">
        <v>335</v>
      </c>
      <c r="C32" s="6"/>
      <c r="D32" s="6"/>
      <c r="E32" s="6"/>
    </row>
    <row r="33" spans="2:5" x14ac:dyDescent="0.25">
      <c r="B33" s="4" t="s">
        <v>336</v>
      </c>
      <c r="C33" s="10" t="s">
        <v>337</v>
      </c>
      <c r="E33" s="9"/>
    </row>
    <row r="35" spans="2:5" x14ac:dyDescent="0.25">
      <c r="B35" s="10" t="s">
        <v>338</v>
      </c>
    </row>
  </sheetData>
  <mergeCells count="5">
    <mergeCell ref="B14:I14"/>
    <mergeCell ref="B15:B16"/>
    <mergeCell ref="C15:D15"/>
    <mergeCell ref="E15:F15"/>
    <mergeCell ref="G15:H15"/>
  </mergeCells>
  <hyperlinks>
    <hyperlink ref="C33" r:id="rId1" xr:uid="{2D0CBAFB-DA4C-4FD0-B134-B6E405C17EE1}"/>
    <hyperlink ref="B35" r:id="rId2" xr:uid="{D098D011-BCD0-49A8-B99F-B27E3B7AE04B}"/>
    <hyperlink ref="B30" r:id="rId3" xr:uid="{4314B962-CE06-439A-854B-F1F83A4A574A}"/>
    <hyperlink ref="C33:E33" r:id="rId4" display="For further information, please contact data@dss.gov.au" xr:uid="{7217197A-C310-43C1-B08B-EDCFE47DD1AC}"/>
  </hyperlinks>
  <pageMargins left="0.7" right="0.7" top="0.75" bottom="0.75" header="0.3" footer="0.3"/>
  <pageSetup paperSize="9" orientation="portrait"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B8:K51"/>
  <sheetViews>
    <sheetView zoomScaleNormal="100" workbookViewId="0"/>
  </sheetViews>
  <sheetFormatPr defaultColWidth="9.140625" defaultRowHeight="15" x14ac:dyDescent="0.25"/>
  <cols>
    <col min="1" max="1" width="3.42578125" style="4" customWidth="1"/>
    <col min="2" max="2" width="38.7109375" style="4" customWidth="1"/>
    <col min="3" max="11" width="24.7109375" style="4" customWidth="1"/>
    <col min="12" max="12" width="7.85546875" style="4" bestFit="1" customWidth="1"/>
    <col min="13" max="13" width="22.5703125" style="4" bestFit="1" customWidth="1"/>
    <col min="14" max="16384" width="9.140625" style="4"/>
  </cols>
  <sheetData>
    <row r="8" spans="2:11" ht="21" x14ac:dyDescent="0.35">
      <c r="B8" s="13" t="str">
        <f>Contents!B8</f>
        <v>PBAS Public Data Report</v>
      </c>
    </row>
    <row r="9" spans="2:11" ht="15.75" x14ac:dyDescent="0.25">
      <c r="B9" s="14" t="str">
        <f>Contents!B9</f>
        <v>1 January 2026 to 31 March 2026</v>
      </c>
    </row>
    <row r="11" spans="2:11" x14ac:dyDescent="0.25">
      <c r="B11" s="47" t="s">
        <v>151</v>
      </c>
      <c r="C11" s="16"/>
      <c r="D11" s="16"/>
      <c r="E11" s="8"/>
      <c r="F11" s="16"/>
      <c r="G11" s="16"/>
      <c r="H11" s="16"/>
      <c r="I11" s="16"/>
      <c r="J11" s="16"/>
      <c r="K11" s="16"/>
    </row>
    <row r="12" spans="2:11" x14ac:dyDescent="0.25">
      <c r="B12" s="16" t="str">
        <f>_xlfn.CONCAT("For the Period"," ",TEXT(Dates!B1,"D MMMM YYYY"), " to ",TEXT(Dates!B2,"D MMMM YYYY"))</f>
        <v>For the Period 1 January 2026 to 31 March 2026</v>
      </c>
      <c r="C12" s="16"/>
      <c r="D12" s="16"/>
      <c r="E12" s="16"/>
      <c r="F12" s="16"/>
      <c r="G12" s="16"/>
      <c r="H12" s="16"/>
      <c r="I12" s="16"/>
      <c r="J12" s="16"/>
      <c r="K12" s="16"/>
    </row>
    <row r="13" spans="2:11" x14ac:dyDescent="0.25">
      <c r="B13" s="59" t="s">
        <v>1</v>
      </c>
    </row>
    <row r="14" spans="2:11" x14ac:dyDescent="0.25">
      <c r="B14" s="200" t="s">
        <v>230</v>
      </c>
      <c r="C14" s="200"/>
      <c r="D14" s="200"/>
      <c r="E14" s="200"/>
      <c r="F14" s="200"/>
      <c r="G14" s="200"/>
      <c r="H14" s="200"/>
    </row>
    <row r="15" spans="2:11" ht="15" customHeight="1" x14ac:dyDescent="0.25">
      <c r="B15" s="195" t="s">
        <v>185</v>
      </c>
      <c r="C15" s="193" t="s">
        <v>2</v>
      </c>
      <c r="D15" s="197"/>
      <c r="E15" s="194"/>
      <c r="F15" s="193" t="s">
        <v>3</v>
      </c>
      <c r="G15" s="197"/>
      <c r="H15" s="194"/>
      <c r="I15" s="193" t="s">
        <v>7</v>
      </c>
      <c r="J15" s="197"/>
      <c r="K15" s="194"/>
    </row>
    <row r="16" spans="2:11" ht="15" customHeight="1" x14ac:dyDescent="0.25">
      <c r="B16" s="195"/>
      <c r="C16" s="69" t="s">
        <v>152</v>
      </c>
      <c r="D16" s="69" t="s">
        <v>153</v>
      </c>
      <c r="E16" s="69" t="s">
        <v>154</v>
      </c>
      <c r="F16" s="69" t="s">
        <v>152</v>
      </c>
      <c r="G16" s="69" t="s">
        <v>153</v>
      </c>
      <c r="H16" s="69" t="s">
        <v>154</v>
      </c>
      <c r="I16" s="69" t="s">
        <v>152</v>
      </c>
      <c r="J16" s="69" t="s">
        <v>153</v>
      </c>
      <c r="K16" s="69" t="s">
        <v>154</v>
      </c>
    </row>
    <row r="17" spans="2:11" ht="15" customHeight="1" x14ac:dyDescent="0.25">
      <c r="B17" s="54" t="s">
        <v>13</v>
      </c>
      <c r="C17" s="83">
        <v>65885</v>
      </c>
      <c r="D17" s="83">
        <v>4175</v>
      </c>
      <c r="E17" s="83">
        <v>64500</v>
      </c>
      <c r="F17" s="83">
        <v>257190</v>
      </c>
      <c r="G17" s="83">
        <v>227945</v>
      </c>
      <c r="H17" s="83">
        <v>196045</v>
      </c>
      <c r="I17" s="83">
        <v>323075</v>
      </c>
      <c r="J17" s="83">
        <v>232120</v>
      </c>
      <c r="K17" s="83">
        <v>260545</v>
      </c>
    </row>
    <row r="18" spans="2:11" ht="15" customHeight="1" x14ac:dyDescent="0.25">
      <c r="B18" s="56" t="s">
        <v>14</v>
      </c>
      <c r="C18" s="83">
        <v>16425</v>
      </c>
      <c r="D18" s="83">
        <v>745</v>
      </c>
      <c r="E18" s="83">
        <v>16005</v>
      </c>
      <c r="F18" s="83">
        <v>41890</v>
      </c>
      <c r="G18" s="83">
        <v>37835</v>
      </c>
      <c r="H18" s="83">
        <v>22545</v>
      </c>
      <c r="I18" s="83">
        <v>58315</v>
      </c>
      <c r="J18" s="83">
        <v>38580</v>
      </c>
      <c r="K18" s="83">
        <v>38550</v>
      </c>
    </row>
    <row r="19" spans="2:11" ht="15" customHeight="1" x14ac:dyDescent="0.25">
      <c r="B19" s="56" t="s">
        <v>15</v>
      </c>
      <c r="C19" s="83">
        <v>16485</v>
      </c>
      <c r="D19" s="83">
        <v>1035</v>
      </c>
      <c r="E19" s="83">
        <v>16020</v>
      </c>
      <c r="F19" s="83">
        <v>60035</v>
      </c>
      <c r="G19" s="83">
        <v>53290</v>
      </c>
      <c r="H19" s="83">
        <v>42220</v>
      </c>
      <c r="I19" s="83">
        <v>76515</v>
      </c>
      <c r="J19" s="83">
        <v>54320</v>
      </c>
      <c r="K19" s="83">
        <v>58240</v>
      </c>
    </row>
    <row r="20" spans="2:11" ht="15" customHeight="1" x14ac:dyDescent="0.25">
      <c r="B20" s="56" t="s">
        <v>16</v>
      </c>
      <c r="C20" s="83">
        <v>12335</v>
      </c>
      <c r="D20" s="83">
        <v>950</v>
      </c>
      <c r="E20" s="83">
        <v>12090</v>
      </c>
      <c r="F20" s="83">
        <v>62280</v>
      </c>
      <c r="G20" s="83">
        <v>54395</v>
      </c>
      <c r="H20" s="83">
        <v>51630</v>
      </c>
      <c r="I20" s="83">
        <v>74620</v>
      </c>
      <c r="J20" s="83">
        <v>55345</v>
      </c>
      <c r="K20" s="83">
        <v>63720</v>
      </c>
    </row>
    <row r="21" spans="2:11" ht="15" customHeight="1" x14ac:dyDescent="0.25">
      <c r="B21" s="56" t="s">
        <v>17</v>
      </c>
      <c r="C21" s="83">
        <v>9325</v>
      </c>
      <c r="D21" s="83">
        <v>750</v>
      </c>
      <c r="E21" s="83">
        <v>9065</v>
      </c>
      <c r="F21" s="83">
        <v>53435</v>
      </c>
      <c r="G21" s="83">
        <v>47745</v>
      </c>
      <c r="H21" s="83">
        <v>40365</v>
      </c>
      <c r="I21" s="83">
        <v>62760</v>
      </c>
      <c r="J21" s="83">
        <v>48495</v>
      </c>
      <c r="K21" s="83">
        <v>49430</v>
      </c>
    </row>
    <row r="22" spans="2:11" ht="15" customHeight="1" x14ac:dyDescent="0.25">
      <c r="B22" s="56" t="s">
        <v>18</v>
      </c>
      <c r="C22" s="83">
        <v>11320</v>
      </c>
      <c r="D22" s="83">
        <v>695</v>
      </c>
      <c r="E22" s="83">
        <v>11320</v>
      </c>
      <c r="F22" s="83">
        <v>39545</v>
      </c>
      <c r="G22" s="83">
        <v>34680</v>
      </c>
      <c r="H22" s="83">
        <v>39285</v>
      </c>
      <c r="I22" s="83">
        <v>50865</v>
      </c>
      <c r="J22" s="83">
        <v>35380</v>
      </c>
      <c r="K22" s="83">
        <v>50605</v>
      </c>
    </row>
    <row r="23" spans="2:11" ht="15" customHeight="1" x14ac:dyDescent="0.25">
      <c r="B23" s="54" t="s">
        <v>19</v>
      </c>
      <c r="C23" s="83">
        <v>71630</v>
      </c>
      <c r="D23" s="83">
        <v>3645</v>
      </c>
      <c r="E23" s="83">
        <v>70010</v>
      </c>
      <c r="F23" s="83">
        <v>305560</v>
      </c>
      <c r="G23" s="83">
        <v>277005</v>
      </c>
      <c r="H23" s="83">
        <v>199225</v>
      </c>
      <c r="I23" s="83">
        <v>377190</v>
      </c>
      <c r="J23" s="83">
        <v>280650</v>
      </c>
      <c r="K23" s="83">
        <v>269240</v>
      </c>
    </row>
    <row r="24" spans="2:11" ht="15" customHeight="1" x14ac:dyDescent="0.25">
      <c r="B24" s="56" t="s">
        <v>20</v>
      </c>
      <c r="C24" s="83">
        <v>15525</v>
      </c>
      <c r="D24" s="83">
        <v>620</v>
      </c>
      <c r="E24" s="83">
        <v>15185</v>
      </c>
      <c r="F24" s="83">
        <v>50885</v>
      </c>
      <c r="G24" s="83">
        <v>46120</v>
      </c>
      <c r="H24" s="83">
        <v>27375</v>
      </c>
      <c r="I24" s="83">
        <v>66410</v>
      </c>
      <c r="J24" s="83">
        <v>46740</v>
      </c>
      <c r="K24" s="83">
        <v>42560</v>
      </c>
    </row>
    <row r="25" spans="2:11" ht="15" customHeight="1" x14ac:dyDescent="0.25">
      <c r="B25" s="56" t="s">
        <v>21</v>
      </c>
      <c r="C25" s="83">
        <v>22450</v>
      </c>
      <c r="D25" s="83">
        <v>1300</v>
      </c>
      <c r="E25" s="83">
        <v>21775</v>
      </c>
      <c r="F25" s="83">
        <v>87955</v>
      </c>
      <c r="G25" s="83">
        <v>80050</v>
      </c>
      <c r="H25" s="83">
        <v>50900</v>
      </c>
      <c r="I25" s="83">
        <v>110410</v>
      </c>
      <c r="J25" s="83">
        <v>81355</v>
      </c>
      <c r="K25" s="83">
        <v>72675</v>
      </c>
    </row>
    <row r="26" spans="2:11" ht="15" customHeight="1" x14ac:dyDescent="0.25">
      <c r="B26" s="56" t="s">
        <v>22</v>
      </c>
      <c r="C26" s="83">
        <v>13240</v>
      </c>
      <c r="D26" s="83">
        <v>780</v>
      </c>
      <c r="E26" s="83">
        <v>12880</v>
      </c>
      <c r="F26" s="83">
        <v>68645</v>
      </c>
      <c r="G26" s="83">
        <v>63080</v>
      </c>
      <c r="H26" s="83">
        <v>42880</v>
      </c>
      <c r="I26" s="83">
        <v>81885</v>
      </c>
      <c r="J26" s="83">
        <v>63860</v>
      </c>
      <c r="K26" s="83">
        <v>55760</v>
      </c>
    </row>
    <row r="27" spans="2:11" ht="15" customHeight="1" x14ac:dyDescent="0.25">
      <c r="B27" s="56" t="s">
        <v>23</v>
      </c>
      <c r="C27" s="83">
        <v>8510</v>
      </c>
      <c r="D27" s="83">
        <v>535</v>
      </c>
      <c r="E27" s="83">
        <v>8270</v>
      </c>
      <c r="F27" s="83">
        <v>54545</v>
      </c>
      <c r="G27" s="83">
        <v>50100</v>
      </c>
      <c r="H27" s="83">
        <v>34800</v>
      </c>
      <c r="I27" s="83">
        <v>63055</v>
      </c>
      <c r="J27" s="83">
        <v>50635</v>
      </c>
      <c r="K27" s="83">
        <v>43070</v>
      </c>
    </row>
    <row r="28" spans="2:11" ht="15" customHeight="1" x14ac:dyDescent="0.25">
      <c r="B28" s="56" t="s">
        <v>24</v>
      </c>
      <c r="C28" s="83">
        <v>11905</v>
      </c>
      <c r="D28" s="83">
        <v>410</v>
      </c>
      <c r="E28" s="83">
        <v>11905</v>
      </c>
      <c r="F28" s="83">
        <v>43525</v>
      </c>
      <c r="G28" s="83">
        <v>37650</v>
      </c>
      <c r="H28" s="83">
        <v>43270</v>
      </c>
      <c r="I28" s="83">
        <v>55430</v>
      </c>
      <c r="J28" s="83">
        <v>38060</v>
      </c>
      <c r="K28" s="83">
        <v>55175</v>
      </c>
    </row>
    <row r="29" spans="2:11" ht="15" customHeight="1" x14ac:dyDescent="0.25">
      <c r="B29" s="54" t="s">
        <v>25</v>
      </c>
      <c r="C29" s="83">
        <v>10785</v>
      </c>
      <c r="D29" s="83">
        <v>610</v>
      </c>
      <c r="E29" s="83">
        <v>10525</v>
      </c>
      <c r="F29" s="83">
        <v>108975</v>
      </c>
      <c r="G29" s="83">
        <v>96920</v>
      </c>
      <c r="H29" s="83">
        <v>74315</v>
      </c>
      <c r="I29" s="83">
        <v>119760</v>
      </c>
      <c r="J29" s="83">
        <v>97530</v>
      </c>
      <c r="K29" s="83">
        <v>84835</v>
      </c>
    </row>
    <row r="30" spans="2:11" ht="15" customHeight="1" x14ac:dyDescent="0.25">
      <c r="B30" s="54" t="s">
        <v>33</v>
      </c>
      <c r="C30" s="83">
        <v>7880</v>
      </c>
      <c r="D30" s="83">
        <v>585</v>
      </c>
      <c r="E30" s="83">
        <v>7675</v>
      </c>
      <c r="F30" s="83">
        <v>155385</v>
      </c>
      <c r="G30" s="83">
        <v>146750</v>
      </c>
      <c r="H30" s="83">
        <v>119685</v>
      </c>
      <c r="I30" s="83">
        <v>163265</v>
      </c>
      <c r="J30" s="83">
        <v>147335</v>
      </c>
      <c r="K30" s="83">
        <v>127360</v>
      </c>
    </row>
    <row r="31" spans="2:11" ht="15" customHeight="1" x14ac:dyDescent="0.25">
      <c r="B31" s="54" t="s">
        <v>34</v>
      </c>
      <c r="C31" s="83">
        <v>24485</v>
      </c>
      <c r="D31" s="83">
        <v>1260</v>
      </c>
      <c r="E31" s="83">
        <v>24040</v>
      </c>
      <c r="F31" s="83">
        <v>98925</v>
      </c>
      <c r="G31" s="83">
        <v>85140</v>
      </c>
      <c r="H31" s="83">
        <v>74740</v>
      </c>
      <c r="I31" s="83">
        <v>123410</v>
      </c>
      <c r="J31" s="83">
        <v>86405</v>
      </c>
      <c r="K31" s="83">
        <v>98780</v>
      </c>
    </row>
    <row r="32" spans="2:11" ht="15" customHeight="1" x14ac:dyDescent="0.25">
      <c r="B32" s="54" t="s">
        <v>26</v>
      </c>
      <c r="C32" s="83">
        <v>3150</v>
      </c>
      <c r="D32" s="83">
        <v>145</v>
      </c>
      <c r="E32" s="83">
        <v>3100</v>
      </c>
      <c r="F32" s="83">
        <v>32315</v>
      </c>
      <c r="G32" s="83">
        <v>29220</v>
      </c>
      <c r="H32" s="83">
        <v>23565</v>
      </c>
      <c r="I32" s="83">
        <v>35465</v>
      </c>
      <c r="J32" s="83">
        <v>29370</v>
      </c>
      <c r="K32" s="83">
        <v>26665</v>
      </c>
    </row>
    <row r="33" spans="2:11" ht="15" customHeight="1" x14ac:dyDescent="0.25">
      <c r="B33" s="54" t="s">
        <v>28</v>
      </c>
      <c r="C33" s="83">
        <v>115470</v>
      </c>
      <c r="D33" s="83">
        <v>6580</v>
      </c>
      <c r="E33" s="83">
        <v>112715</v>
      </c>
      <c r="F33" s="83">
        <v>448960</v>
      </c>
      <c r="G33" s="83">
        <v>406320</v>
      </c>
      <c r="H33" s="83">
        <v>303710</v>
      </c>
      <c r="I33" s="83">
        <v>564430</v>
      </c>
      <c r="J33" s="83">
        <v>412900</v>
      </c>
      <c r="K33" s="83">
        <v>416420</v>
      </c>
    </row>
    <row r="34" spans="2:11" ht="15" customHeight="1" x14ac:dyDescent="0.25">
      <c r="B34" s="54" t="s">
        <v>29</v>
      </c>
      <c r="C34" s="83">
        <v>12665</v>
      </c>
      <c r="D34" s="83">
        <v>455</v>
      </c>
      <c r="E34" s="83">
        <v>12410</v>
      </c>
      <c r="F34" s="83">
        <v>46650</v>
      </c>
      <c r="G34" s="83">
        <v>42165</v>
      </c>
      <c r="H34" s="83">
        <v>24750</v>
      </c>
      <c r="I34" s="83">
        <v>59315</v>
      </c>
      <c r="J34" s="83">
        <v>42620</v>
      </c>
      <c r="K34" s="83">
        <v>37160</v>
      </c>
    </row>
    <row r="35" spans="2:11" ht="15" customHeight="1" x14ac:dyDescent="0.25">
      <c r="B35" s="54" t="s">
        <v>35</v>
      </c>
      <c r="C35" s="83">
        <v>9545</v>
      </c>
      <c r="D35" s="83">
        <v>805</v>
      </c>
      <c r="E35" s="83">
        <v>9540</v>
      </c>
      <c r="F35" s="83">
        <v>67520</v>
      </c>
      <c r="G35" s="83">
        <v>56830</v>
      </c>
      <c r="H35" s="83">
        <v>67010</v>
      </c>
      <c r="I35" s="83">
        <v>77070</v>
      </c>
      <c r="J35" s="83">
        <v>57635</v>
      </c>
      <c r="K35" s="83">
        <v>76550</v>
      </c>
    </row>
    <row r="36" spans="2:11" ht="15" customHeight="1" x14ac:dyDescent="0.25">
      <c r="B36" s="54" t="s">
        <v>30</v>
      </c>
      <c r="C36" s="83">
        <v>14940</v>
      </c>
      <c r="D36" s="83">
        <v>660</v>
      </c>
      <c r="E36" s="83">
        <v>14935</v>
      </c>
      <c r="F36" s="83">
        <v>96395</v>
      </c>
      <c r="G36" s="83">
        <v>87655</v>
      </c>
      <c r="H36" s="83">
        <v>95775</v>
      </c>
      <c r="I36" s="83">
        <v>111335</v>
      </c>
      <c r="J36" s="83">
        <v>88315</v>
      </c>
      <c r="K36" s="83">
        <v>110710</v>
      </c>
    </row>
    <row r="37" spans="2:11" ht="15" customHeight="1" x14ac:dyDescent="0.25">
      <c r="B37" s="54" t="s">
        <v>27</v>
      </c>
      <c r="C37" s="83">
        <v>20580</v>
      </c>
      <c r="D37" s="83">
        <v>1330</v>
      </c>
      <c r="E37" s="83">
        <v>20515</v>
      </c>
      <c r="F37" s="83">
        <v>93015</v>
      </c>
      <c r="G37" s="83">
        <v>78465</v>
      </c>
      <c r="H37" s="83">
        <v>91415</v>
      </c>
      <c r="I37" s="83">
        <v>113595</v>
      </c>
      <c r="J37" s="83">
        <v>79795</v>
      </c>
      <c r="K37" s="83">
        <v>111935</v>
      </c>
    </row>
    <row r="38" spans="2:11" ht="15" customHeight="1" x14ac:dyDescent="0.25">
      <c r="B38" s="54" t="s">
        <v>36</v>
      </c>
      <c r="C38" s="83">
        <v>22185</v>
      </c>
      <c r="D38" s="83">
        <v>1490</v>
      </c>
      <c r="E38" s="83">
        <v>21690</v>
      </c>
      <c r="F38" s="83">
        <v>210160</v>
      </c>
      <c r="G38" s="83">
        <v>198925</v>
      </c>
      <c r="H38" s="83">
        <v>148190</v>
      </c>
      <c r="I38" s="83">
        <v>232345</v>
      </c>
      <c r="J38" s="83">
        <v>200420</v>
      </c>
      <c r="K38" s="83">
        <v>169880</v>
      </c>
    </row>
    <row r="39" spans="2:11" ht="15" customHeight="1" x14ac:dyDescent="0.25">
      <c r="B39" s="56" t="s">
        <v>31</v>
      </c>
      <c r="C39" s="83">
        <v>29245</v>
      </c>
      <c r="D39" s="83">
        <v>1370</v>
      </c>
      <c r="E39" s="83">
        <v>28620</v>
      </c>
      <c r="F39" s="83">
        <v>79655</v>
      </c>
      <c r="G39" s="83">
        <v>66855</v>
      </c>
      <c r="H39" s="83">
        <v>55245</v>
      </c>
      <c r="I39" s="83">
        <v>108895</v>
      </c>
      <c r="J39" s="83">
        <v>68225</v>
      </c>
      <c r="K39" s="83">
        <v>83865</v>
      </c>
    </row>
    <row r="40" spans="2:11" ht="15" customHeight="1" x14ac:dyDescent="0.25">
      <c r="B40" s="56" t="s">
        <v>150</v>
      </c>
      <c r="C40" s="83">
        <v>86250</v>
      </c>
      <c r="D40" s="83">
        <v>4980</v>
      </c>
      <c r="E40" s="83">
        <v>84350</v>
      </c>
      <c r="F40" s="83">
        <v>273270</v>
      </c>
      <c r="G40" s="83">
        <v>239485</v>
      </c>
      <c r="H40" s="83">
        <v>191990</v>
      </c>
      <c r="I40" s="83">
        <v>359520</v>
      </c>
      <c r="J40" s="83">
        <v>244460</v>
      </c>
      <c r="K40" s="83">
        <v>276345</v>
      </c>
    </row>
    <row r="41" spans="2:11" ht="15" customHeight="1" x14ac:dyDescent="0.25">
      <c r="B41" s="70" t="s">
        <v>155</v>
      </c>
      <c r="C41" s="77">
        <v>137680</v>
      </c>
      <c r="D41" s="77">
        <v>7840</v>
      </c>
      <c r="E41" s="77">
        <v>134665</v>
      </c>
      <c r="F41" s="77">
        <v>563135</v>
      </c>
      <c r="G41" s="77">
        <v>505310</v>
      </c>
      <c r="H41" s="77">
        <v>395470</v>
      </c>
      <c r="I41" s="77">
        <v>700815</v>
      </c>
      <c r="J41" s="77">
        <v>513150</v>
      </c>
      <c r="K41" s="77">
        <v>530135</v>
      </c>
    </row>
    <row r="44" spans="2:11" ht="18.75" x14ac:dyDescent="0.25">
      <c r="B44" s="3" t="s">
        <v>333</v>
      </c>
      <c r="C44" s="3"/>
      <c r="D44" s="3"/>
      <c r="E44" s="3"/>
    </row>
    <row r="45" spans="2:11" x14ac:dyDescent="0.25">
      <c r="B45" s="72" t="s">
        <v>358</v>
      </c>
    </row>
    <row r="46" spans="2:11" x14ac:dyDescent="0.25">
      <c r="B46" s="5" t="s">
        <v>334</v>
      </c>
      <c r="C46" s="6"/>
      <c r="D46" s="6"/>
      <c r="E46" s="6"/>
    </row>
    <row r="47" spans="2:11" x14ac:dyDescent="0.25">
      <c r="B47" s="5"/>
      <c r="C47" s="6"/>
      <c r="D47" s="6"/>
      <c r="E47" s="6"/>
    </row>
    <row r="48" spans="2:11" x14ac:dyDescent="0.25">
      <c r="B48" s="7" t="s">
        <v>335</v>
      </c>
      <c r="C48" s="6"/>
      <c r="D48" s="6"/>
      <c r="E48" s="6"/>
    </row>
    <row r="49" spans="2:5" x14ac:dyDescent="0.25">
      <c r="B49" s="4" t="s">
        <v>336</v>
      </c>
      <c r="C49" s="10" t="s">
        <v>337</v>
      </c>
      <c r="E49" s="9"/>
    </row>
    <row r="51" spans="2:5" x14ac:dyDescent="0.25">
      <c r="B51" s="10" t="s">
        <v>338</v>
      </c>
    </row>
  </sheetData>
  <mergeCells count="5">
    <mergeCell ref="B14:H14"/>
    <mergeCell ref="B15:B16"/>
    <mergeCell ref="C15:E15"/>
    <mergeCell ref="F15:H15"/>
    <mergeCell ref="I15:K15"/>
  </mergeCells>
  <hyperlinks>
    <hyperlink ref="C49" r:id="rId1" xr:uid="{A36A6E32-7FC1-471A-B689-4465DBF614B5}"/>
    <hyperlink ref="B51" r:id="rId2" xr:uid="{7E93710A-2BB3-4124-B218-5DBD349C7D8F}"/>
    <hyperlink ref="B46" r:id="rId3" xr:uid="{AC13CB3C-EEBF-45CD-A35C-B8EEA6B7D7F4}"/>
    <hyperlink ref="C49:E49" r:id="rId4" display="For further information, please contact data@dss.gov.au" xr:uid="{CC86A67A-DFAB-470B-8688-8139C59AF5D9}"/>
  </hyperlinks>
  <pageMargins left="0.7" right="0.7" top="0.75" bottom="0.75" header="0.3" footer="0.3"/>
  <pageSetup paperSize="9" orientation="portrait" r:id="rId5"/>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B8:H34"/>
  <sheetViews>
    <sheetView workbookViewId="0"/>
  </sheetViews>
  <sheetFormatPr defaultColWidth="9.140625" defaultRowHeight="15" x14ac:dyDescent="0.25"/>
  <cols>
    <col min="1" max="1" width="3.28515625" style="4" customWidth="1"/>
    <col min="2" max="2" width="38.7109375" style="4" customWidth="1"/>
    <col min="3" max="8" width="22.7109375" style="4" customWidth="1"/>
    <col min="9" max="9" width="16.140625" style="4" bestFit="1" customWidth="1"/>
    <col min="10" max="10" width="25.5703125" style="4" bestFit="1" customWidth="1"/>
    <col min="11" max="16384" width="9.140625" style="4"/>
  </cols>
  <sheetData>
    <row r="8" spans="2:8" ht="21" x14ac:dyDescent="0.35">
      <c r="B8" s="13" t="str">
        <f>Contents!B8</f>
        <v>PBAS Public Data Report</v>
      </c>
    </row>
    <row r="9" spans="2:8" ht="15.75" x14ac:dyDescent="0.25">
      <c r="B9" s="14" t="str">
        <f>Contents!B9</f>
        <v>1 January 2026 to 31 March 2026</v>
      </c>
    </row>
    <row r="11" spans="2:8" x14ac:dyDescent="0.25">
      <c r="B11" s="47" t="s">
        <v>214</v>
      </c>
      <c r="C11" s="47"/>
      <c r="D11" s="47"/>
      <c r="E11" s="47"/>
      <c r="F11" s="47"/>
      <c r="G11" s="47"/>
      <c r="H11" s="47"/>
    </row>
    <row r="12" spans="2:8" x14ac:dyDescent="0.25">
      <c r="B12" s="16" t="str">
        <f>_xlfn.CONCAT("For the Period"," ",TEXT(Dates!B1,"D MMMM YYYY"), " to ",TEXT(Dates!B2,"D MMMM YYYY"))</f>
        <v>For the Period 1 January 2026 to 31 March 2026</v>
      </c>
      <c r="C12" s="47"/>
      <c r="D12" s="47"/>
      <c r="E12" s="47"/>
      <c r="F12" s="47"/>
      <c r="G12" s="47"/>
      <c r="H12" s="47"/>
    </row>
    <row r="13" spans="2:8" x14ac:dyDescent="0.25">
      <c r="B13" s="46" t="s">
        <v>1</v>
      </c>
      <c r="C13" s="48"/>
      <c r="D13" s="48"/>
      <c r="E13" s="48"/>
      <c r="F13" s="48"/>
      <c r="G13" s="48"/>
      <c r="H13" s="48"/>
    </row>
    <row r="14" spans="2:8" ht="15" customHeight="1" x14ac:dyDescent="0.25">
      <c r="B14" s="191" t="s">
        <v>145</v>
      </c>
      <c r="C14" s="196" t="s">
        <v>2</v>
      </c>
      <c r="D14" s="196"/>
      <c r="E14" s="196" t="s">
        <v>3</v>
      </c>
      <c r="F14" s="196"/>
      <c r="G14" s="193" t="s">
        <v>7</v>
      </c>
      <c r="H14" s="194"/>
    </row>
    <row r="15" spans="2:8" ht="15" customHeight="1" x14ac:dyDescent="0.25">
      <c r="B15" s="192"/>
      <c r="C15" s="69" t="s">
        <v>205</v>
      </c>
      <c r="D15" s="69" t="s">
        <v>4</v>
      </c>
      <c r="E15" s="69" t="s">
        <v>205</v>
      </c>
      <c r="F15" s="69" t="s">
        <v>4</v>
      </c>
      <c r="G15" s="69" t="s">
        <v>205</v>
      </c>
      <c r="H15" s="69" t="s">
        <v>4</v>
      </c>
    </row>
    <row r="16" spans="2:8" ht="15" customHeight="1" x14ac:dyDescent="0.25">
      <c r="B16" s="66" t="s">
        <v>164</v>
      </c>
      <c r="C16" s="83">
        <v>345</v>
      </c>
      <c r="D16" s="74">
        <v>1.3668238183907136E-3</v>
      </c>
      <c r="E16" s="83">
        <v>5135</v>
      </c>
      <c r="F16" s="74">
        <v>8.6977878654425963E-3</v>
      </c>
      <c r="G16" s="83">
        <v>5480</v>
      </c>
      <c r="H16" s="74">
        <v>6.5022128881453266E-3</v>
      </c>
    </row>
    <row r="17" spans="2:8" ht="15" customHeight="1" x14ac:dyDescent="0.25">
      <c r="B17" s="66" t="s">
        <v>165</v>
      </c>
      <c r="C17" s="83">
        <v>4335</v>
      </c>
      <c r="D17" s="74">
        <v>1.7174438413692008E-2</v>
      </c>
      <c r="E17" s="83">
        <v>48020</v>
      </c>
      <c r="F17" s="74">
        <v>8.1337443680341473E-2</v>
      </c>
      <c r="G17" s="83">
        <v>52355</v>
      </c>
      <c r="H17" s="74">
        <v>6.2121050320957771E-2</v>
      </c>
    </row>
    <row r="18" spans="2:8" ht="15" customHeight="1" x14ac:dyDescent="0.25">
      <c r="B18" s="66" t="s">
        <v>166</v>
      </c>
      <c r="C18" s="83">
        <v>9200</v>
      </c>
      <c r="D18" s="74">
        <v>3.6448635157085692E-2</v>
      </c>
      <c r="E18" s="83">
        <v>132670</v>
      </c>
      <c r="F18" s="74">
        <v>0.22471967207561233</v>
      </c>
      <c r="G18" s="83">
        <v>141870</v>
      </c>
      <c r="H18" s="74">
        <v>0.16833374862065284</v>
      </c>
    </row>
    <row r="19" spans="2:8" ht="15" customHeight="1" x14ac:dyDescent="0.25">
      <c r="B19" s="66" t="s">
        <v>167</v>
      </c>
      <c r="C19" s="83">
        <v>27175</v>
      </c>
      <c r="D19" s="74">
        <v>0.10766213699932649</v>
      </c>
      <c r="E19" s="83">
        <v>146175</v>
      </c>
      <c r="F19" s="74">
        <v>0.24759476947051051</v>
      </c>
      <c r="G19" s="83">
        <v>173350</v>
      </c>
      <c r="H19" s="74">
        <v>0.20568587667153146</v>
      </c>
    </row>
    <row r="20" spans="2:8" ht="15" customHeight="1" x14ac:dyDescent="0.25">
      <c r="B20" s="66" t="s">
        <v>168</v>
      </c>
      <c r="C20" s="83">
        <v>34190</v>
      </c>
      <c r="D20" s="74">
        <v>0.13545422130660434</v>
      </c>
      <c r="E20" s="83">
        <v>128845</v>
      </c>
      <c r="F20" s="74">
        <v>0.21824079406483959</v>
      </c>
      <c r="G20" s="83">
        <v>163035</v>
      </c>
      <c r="H20" s="74">
        <v>0.19344676609831632</v>
      </c>
    </row>
    <row r="21" spans="2:8" ht="15" customHeight="1" x14ac:dyDescent="0.25">
      <c r="B21" s="66" t="s">
        <v>169</v>
      </c>
      <c r="C21" s="83">
        <v>73970</v>
      </c>
      <c r="D21" s="74">
        <v>0.2930549502793075</v>
      </c>
      <c r="E21" s="83">
        <v>103070</v>
      </c>
      <c r="F21" s="74">
        <v>0.17458247230597243</v>
      </c>
      <c r="G21" s="83">
        <v>177040</v>
      </c>
      <c r="H21" s="74">
        <v>0.21006419155424247</v>
      </c>
    </row>
    <row r="22" spans="2:8" ht="15" customHeight="1" x14ac:dyDescent="0.25">
      <c r="B22" s="66" t="s">
        <v>170</v>
      </c>
      <c r="C22" s="83">
        <v>103200</v>
      </c>
      <c r="D22" s="74">
        <v>0.40885860306643951</v>
      </c>
      <c r="E22" s="83">
        <v>26460</v>
      </c>
      <c r="F22" s="74">
        <v>4.4818591415698363E-2</v>
      </c>
      <c r="G22" s="83">
        <v>129660</v>
      </c>
      <c r="H22" s="74">
        <v>0.15384615384615385</v>
      </c>
    </row>
    <row r="23" spans="2:8" ht="15" customHeight="1" x14ac:dyDescent="0.25">
      <c r="B23" s="70" t="s">
        <v>93</v>
      </c>
      <c r="C23" s="77">
        <v>252410</v>
      </c>
      <c r="D23" s="78">
        <v>1</v>
      </c>
      <c r="E23" s="77">
        <v>590380</v>
      </c>
      <c r="F23" s="78">
        <v>1</v>
      </c>
      <c r="G23" s="77">
        <v>842790</v>
      </c>
      <c r="H23" s="78">
        <v>1</v>
      </c>
    </row>
    <row r="25" spans="2:8" x14ac:dyDescent="0.25">
      <c r="B25" s="47"/>
      <c r="C25" s="47"/>
      <c r="D25" s="47"/>
      <c r="E25" s="47"/>
      <c r="F25" s="47"/>
      <c r="G25" s="47"/>
      <c r="H25" s="47"/>
    </row>
    <row r="26" spans="2:8" ht="18.75" x14ac:dyDescent="0.25">
      <c r="B26" s="3" t="s">
        <v>333</v>
      </c>
      <c r="C26" s="3"/>
      <c r="D26" s="3"/>
      <c r="E26" s="3"/>
      <c r="F26" s="47"/>
      <c r="G26" s="47"/>
      <c r="H26" s="47"/>
    </row>
    <row r="27" spans="2:8" x14ac:dyDescent="0.25">
      <c r="B27" s="72" t="s">
        <v>358</v>
      </c>
      <c r="F27" s="47"/>
      <c r="G27" s="47"/>
      <c r="H27" s="47"/>
    </row>
    <row r="28" spans="2:8" x14ac:dyDescent="0.25">
      <c r="B28" s="5" t="s">
        <v>334</v>
      </c>
      <c r="C28" s="6"/>
      <c r="D28" s="6"/>
      <c r="E28" s="6"/>
      <c r="F28" s="47"/>
      <c r="G28" s="47"/>
      <c r="H28" s="47"/>
    </row>
    <row r="29" spans="2:8" x14ac:dyDescent="0.25">
      <c r="B29" s="5"/>
      <c r="C29" s="6"/>
      <c r="D29" s="6"/>
      <c r="E29" s="6"/>
      <c r="F29" s="47"/>
      <c r="G29" s="47"/>
      <c r="H29" s="47"/>
    </row>
    <row r="30" spans="2:8" x14ac:dyDescent="0.25">
      <c r="B30" s="7" t="s">
        <v>335</v>
      </c>
      <c r="C30" s="6"/>
      <c r="D30" s="6"/>
      <c r="E30" s="6"/>
      <c r="F30" s="47"/>
      <c r="G30" s="47"/>
      <c r="H30" s="47"/>
    </row>
    <row r="31" spans="2:8" x14ac:dyDescent="0.25">
      <c r="B31" s="4" t="s">
        <v>336</v>
      </c>
      <c r="C31" s="10" t="s">
        <v>337</v>
      </c>
      <c r="E31" s="9"/>
      <c r="F31" s="47"/>
      <c r="G31" s="47"/>
      <c r="H31" s="47"/>
    </row>
    <row r="32" spans="2:8" x14ac:dyDescent="0.25">
      <c r="F32" s="47"/>
      <c r="G32" s="47"/>
      <c r="H32" s="47"/>
    </row>
    <row r="33" spans="2:8" x14ac:dyDescent="0.25">
      <c r="B33" s="10" t="s">
        <v>338</v>
      </c>
      <c r="F33" s="47"/>
      <c r="G33" s="47"/>
      <c r="H33" s="47"/>
    </row>
    <row r="34" spans="2:8" x14ac:dyDescent="0.25">
      <c r="B34" s="47"/>
      <c r="C34" s="47"/>
      <c r="D34" s="47"/>
      <c r="E34" s="47"/>
      <c r="F34" s="47"/>
      <c r="G34" s="47"/>
      <c r="H34" s="47"/>
    </row>
  </sheetData>
  <mergeCells count="4">
    <mergeCell ref="B14:B15"/>
    <mergeCell ref="C14:D14"/>
    <mergeCell ref="E14:F14"/>
    <mergeCell ref="G14:H14"/>
  </mergeCells>
  <hyperlinks>
    <hyperlink ref="C31" r:id="rId1" xr:uid="{465BDD26-00A0-4187-AD70-D1431D3BD561}"/>
    <hyperlink ref="B33" r:id="rId2" xr:uid="{7D1240F5-3F1E-418F-AAA7-ADCC1840E316}"/>
    <hyperlink ref="B28" r:id="rId3" xr:uid="{0615CE84-4656-49A8-A178-AFDD296B175A}"/>
    <hyperlink ref="C31:E31" r:id="rId4" display="For further information, please contact data@dss.gov.au" xr:uid="{2F6E91AF-B881-4BCB-A014-1310073BA5EB}"/>
  </hyperlinks>
  <pageMargins left="0.7" right="0.7" top="0.75" bottom="0.75" header="0.3" footer="0.3"/>
  <pageSetup paperSize="9" orientation="portrait"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3B8-CBDA-4963-956F-D3671F39D3BD}">
  <dimension ref="B8:J50"/>
  <sheetViews>
    <sheetView workbookViewId="0"/>
  </sheetViews>
  <sheetFormatPr defaultColWidth="9.140625" defaultRowHeight="15" x14ac:dyDescent="0.25"/>
  <cols>
    <col min="1" max="1" width="3.42578125" style="4" customWidth="1"/>
    <col min="2" max="2" width="35.42578125" style="4" customWidth="1"/>
    <col min="3" max="9" width="22.7109375" style="4" customWidth="1"/>
    <col min="10" max="10" width="20.5703125" style="4" customWidth="1"/>
    <col min="11" max="11" width="9.140625" style="4"/>
    <col min="12" max="12" width="20.5703125" style="4" bestFit="1" customWidth="1"/>
    <col min="13" max="16384" width="9.140625" style="4"/>
  </cols>
  <sheetData>
    <row r="8" spans="2:10" ht="21" x14ac:dyDescent="0.35">
      <c r="B8" s="13" t="str">
        <f>Contents!B8</f>
        <v>PBAS Public Data Report</v>
      </c>
    </row>
    <row r="9" spans="2:10" ht="15.75" x14ac:dyDescent="0.25">
      <c r="B9" s="14" t="str">
        <f>Contents!B9</f>
        <v>1 January 2026 to 31 March 2026</v>
      </c>
    </row>
    <row r="11" spans="2:10" x14ac:dyDescent="0.25">
      <c r="B11" s="16" t="s">
        <v>213</v>
      </c>
      <c r="C11" s="16"/>
      <c r="D11" s="16"/>
      <c r="E11" s="16"/>
      <c r="F11" s="8"/>
      <c r="G11" s="16"/>
      <c r="H11" s="16"/>
      <c r="I11" s="16"/>
    </row>
    <row r="12" spans="2:10" x14ac:dyDescent="0.25">
      <c r="B12" s="16" t="str">
        <f>_xlfn.CONCAT("For the Period"," ",TEXT(Dates!B1,"D MMMM YYYY"), " to ", TEXT(Dates!B2,"D MMMM YYYY"))</f>
        <v>For the Period 1 January 2026 to 31 March 2026</v>
      </c>
      <c r="C12" s="40"/>
      <c r="D12" s="40"/>
      <c r="F12" s="40"/>
      <c r="G12" s="52"/>
      <c r="H12" s="40"/>
      <c r="I12" s="40"/>
    </row>
    <row r="13" spans="2:10" x14ac:dyDescent="0.25">
      <c r="B13" s="42" t="s">
        <v>1</v>
      </c>
      <c r="C13" s="40"/>
      <c r="D13" s="40"/>
      <c r="E13" s="40"/>
      <c r="F13" s="40"/>
      <c r="G13" s="40"/>
      <c r="H13" s="40"/>
      <c r="I13" s="40"/>
    </row>
    <row r="14" spans="2:10" ht="15" customHeight="1" x14ac:dyDescent="0.25">
      <c r="B14" s="191" t="s">
        <v>185</v>
      </c>
      <c r="C14" s="195" t="s">
        <v>231</v>
      </c>
      <c r="D14" s="195"/>
      <c r="E14" s="195"/>
      <c r="F14" s="195"/>
      <c r="G14" s="195"/>
      <c r="H14" s="195"/>
      <c r="I14" s="195"/>
      <c r="J14" s="195"/>
    </row>
    <row r="15" spans="2:10" ht="15" customHeight="1" x14ac:dyDescent="0.25">
      <c r="B15" s="192"/>
      <c r="C15" s="69" t="s">
        <v>164</v>
      </c>
      <c r="D15" s="69" t="s">
        <v>165</v>
      </c>
      <c r="E15" s="69" t="s">
        <v>166</v>
      </c>
      <c r="F15" s="69" t="s">
        <v>167</v>
      </c>
      <c r="G15" s="69" t="s">
        <v>168</v>
      </c>
      <c r="H15" s="69" t="s">
        <v>169</v>
      </c>
      <c r="I15" s="69" t="s">
        <v>170</v>
      </c>
      <c r="J15" s="69" t="s">
        <v>232</v>
      </c>
    </row>
    <row r="16" spans="2:10" x14ac:dyDescent="0.25">
      <c r="B16" s="54" t="s">
        <v>13</v>
      </c>
      <c r="C16" s="83">
        <v>2535</v>
      </c>
      <c r="D16" s="83">
        <v>25330</v>
      </c>
      <c r="E16" s="83">
        <v>72640</v>
      </c>
      <c r="F16" s="83">
        <v>89630</v>
      </c>
      <c r="G16" s="83">
        <v>69975</v>
      </c>
      <c r="H16" s="83">
        <v>68280</v>
      </c>
      <c r="I16" s="83">
        <v>53695</v>
      </c>
      <c r="J16" s="83">
        <v>382085</v>
      </c>
    </row>
    <row r="17" spans="2:10" x14ac:dyDescent="0.25">
      <c r="B17" s="56" t="s">
        <v>14</v>
      </c>
      <c r="C17" s="83">
        <v>250</v>
      </c>
      <c r="D17" s="83">
        <v>2635</v>
      </c>
      <c r="E17" s="83">
        <v>7255</v>
      </c>
      <c r="F17" s="83">
        <v>9835</v>
      </c>
      <c r="G17" s="83">
        <v>14965</v>
      </c>
      <c r="H17" s="83">
        <v>26320</v>
      </c>
      <c r="I17" s="83">
        <v>19895</v>
      </c>
      <c r="J17" s="83">
        <v>81155</v>
      </c>
    </row>
    <row r="18" spans="2:10" x14ac:dyDescent="0.25">
      <c r="B18" s="56" t="s">
        <v>15</v>
      </c>
      <c r="C18" s="83">
        <v>500</v>
      </c>
      <c r="D18" s="83">
        <v>5020</v>
      </c>
      <c r="E18" s="83">
        <v>15160</v>
      </c>
      <c r="F18" s="83">
        <v>19120</v>
      </c>
      <c r="G18" s="83">
        <v>16380</v>
      </c>
      <c r="H18" s="83">
        <v>21905</v>
      </c>
      <c r="I18" s="83">
        <v>19695</v>
      </c>
      <c r="J18" s="83">
        <v>97780</v>
      </c>
    </row>
    <row r="19" spans="2:10" x14ac:dyDescent="0.25">
      <c r="B19" s="56" t="s">
        <v>16</v>
      </c>
      <c r="C19" s="83">
        <v>605</v>
      </c>
      <c r="D19" s="83">
        <v>6425</v>
      </c>
      <c r="E19" s="83">
        <v>19255</v>
      </c>
      <c r="F19" s="83">
        <v>24290</v>
      </c>
      <c r="G19" s="83">
        <v>15295</v>
      </c>
      <c r="H19" s="83">
        <v>9310</v>
      </c>
      <c r="I19" s="83">
        <v>7125</v>
      </c>
      <c r="J19" s="83">
        <v>82300</v>
      </c>
    </row>
    <row r="20" spans="2:10" x14ac:dyDescent="0.25">
      <c r="B20" s="56" t="s">
        <v>17</v>
      </c>
      <c r="C20" s="83">
        <v>570</v>
      </c>
      <c r="D20" s="83">
        <v>5445</v>
      </c>
      <c r="E20" s="83">
        <v>14760</v>
      </c>
      <c r="F20" s="83">
        <v>17730</v>
      </c>
      <c r="G20" s="83">
        <v>13755</v>
      </c>
      <c r="H20" s="83">
        <v>10745</v>
      </c>
      <c r="I20" s="83">
        <v>6980</v>
      </c>
      <c r="J20" s="83">
        <v>69985</v>
      </c>
    </row>
    <row r="21" spans="2:10" x14ac:dyDescent="0.25">
      <c r="B21" s="56" t="s">
        <v>18</v>
      </c>
      <c r="C21" s="83">
        <v>605</v>
      </c>
      <c r="D21" s="83">
        <v>5805</v>
      </c>
      <c r="E21" s="83">
        <v>16210</v>
      </c>
      <c r="F21" s="83">
        <v>18655</v>
      </c>
      <c r="G21" s="83">
        <v>9585</v>
      </c>
      <c r="H21" s="83">
        <v>0</v>
      </c>
      <c r="I21" s="83">
        <v>0</v>
      </c>
      <c r="J21" s="83">
        <v>50865</v>
      </c>
    </row>
    <row r="22" spans="2:10" x14ac:dyDescent="0.25">
      <c r="B22" s="54" t="s">
        <v>19</v>
      </c>
      <c r="C22" s="83">
        <v>2945</v>
      </c>
      <c r="D22" s="83">
        <v>26985</v>
      </c>
      <c r="E22" s="83">
        <v>69150</v>
      </c>
      <c r="F22" s="83">
        <v>83610</v>
      </c>
      <c r="G22" s="83">
        <v>92930</v>
      </c>
      <c r="H22" s="83">
        <v>108530</v>
      </c>
      <c r="I22" s="83">
        <v>75665</v>
      </c>
      <c r="J22" s="83">
        <v>459810</v>
      </c>
    </row>
    <row r="23" spans="2:10" x14ac:dyDescent="0.25">
      <c r="B23" s="56" t="s">
        <v>20</v>
      </c>
      <c r="C23" s="83">
        <v>295</v>
      </c>
      <c r="D23" s="83">
        <v>2860</v>
      </c>
      <c r="E23" s="83">
        <v>7790</v>
      </c>
      <c r="F23" s="83">
        <v>11320</v>
      </c>
      <c r="G23" s="83">
        <v>18500</v>
      </c>
      <c r="H23" s="83">
        <v>28520</v>
      </c>
      <c r="I23" s="83">
        <v>19865</v>
      </c>
      <c r="J23" s="83">
        <v>89155</v>
      </c>
    </row>
    <row r="24" spans="2:10" x14ac:dyDescent="0.25">
      <c r="B24" s="56" t="s">
        <v>21</v>
      </c>
      <c r="C24" s="83">
        <v>605</v>
      </c>
      <c r="D24" s="83">
        <v>5920</v>
      </c>
      <c r="E24" s="83">
        <v>15370</v>
      </c>
      <c r="F24" s="83">
        <v>20430</v>
      </c>
      <c r="G24" s="83">
        <v>28455</v>
      </c>
      <c r="H24" s="83">
        <v>41635</v>
      </c>
      <c r="I24" s="83">
        <v>31015</v>
      </c>
      <c r="J24" s="83">
        <v>143430</v>
      </c>
    </row>
    <row r="25" spans="2:10" x14ac:dyDescent="0.25">
      <c r="B25" s="56" t="s">
        <v>22</v>
      </c>
      <c r="C25" s="83">
        <v>705</v>
      </c>
      <c r="D25" s="83">
        <v>6210</v>
      </c>
      <c r="E25" s="83">
        <v>15315</v>
      </c>
      <c r="F25" s="83">
        <v>17890</v>
      </c>
      <c r="G25" s="83">
        <v>20140</v>
      </c>
      <c r="H25" s="83">
        <v>22855</v>
      </c>
      <c r="I25" s="83">
        <v>14990</v>
      </c>
      <c r="J25" s="83">
        <v>98110</v>
      </c>
    </row>
    <row r="26" spans="2:10" x14ac:dyDescent="0.25">
      <c r="B26" s="56" t="s">
        <v>23</v>
      </c>
      <c r="C26" s="83">
        <v>615</v>
      </c>
      <c r="D26" s="83">
        <v>5615</v>
      </c>
      <c r="E26" s="83">
        <v>12880</v>
      </c>
      <c r="F26" s="83">
        <v>14210</v>
      </c>
      <c r="G26" s="83">
        <v>15055</v>
      </c>
      <c r="H26" s="83">
        <v>15520</v>
      </c>
      <c r="I26" s="83">
        <v>9790</v>
      </c>
      <c r="J26" s="83">
        <v>73685</v>
      </c>
    </row>
    <row r="27" spans="2:10" x14ac:dyDescent="0.25">
      <c r="B27" s="56" t="s">
        <v>24</v>
      </c>
      <c r="C27" s="83">
        <v>720</v>
      </c>
      <c r="D27" s="83">
        <v>6380</v>
      </c>
      <c r="E27" s="83">
        <v>17795</v>
      </c>
      <c r="F27" s="83">
        <v>19760</v>
      </c>
      <c r="G27" s="83">
        <v>10780</v>
      </c>
      <c r="H27" s="83">
        <v>0</v>
      </c>
      <c r="I27" s="83">
        <v>0</v>
      </c>
      <c r="J27" s="83">
        <v>55430</v>
      </c>
    </row>
    <row r="28" spans="2:10" x14ac:dyDescent="0.25">
      <c r="B28" s="54" t="s">
        <v>25</v>
      </c>
      <c r="C28" s="83">
        <v>1185</v>
      </c>
      <c r="D28" s="83">
        <v>11265</v>
      </c>
      <c r="E28" s="83">
        <v>28460</v>
      </c>
      <c r="F28" s="83">
        <v>30735</v>
      </c>
      <c r="G28" s="83">
        <v>25165</v>
      </c>
      <c r="H28" s="83">
        <v>24740</v>
      </c>
      <c r="I28" s="83">
        <v>9265</v>
      </c>
      <c r="J28" s="83">
        <v>130815</v>
      </c>
    </row>
    <row r="29" spans="2:10" x14ac:dyDescent="0.25">
      <c r="B29" s="54" t="s">
        <v>33</v>
      </c>
      <c r="C29" s="83">
        <v>2370</v>
      </c>
      <c r="D29" s="83">
        <v>21805</v>
      </c>
      <c r="E29" s="83">
        <v>51615</v>
      </c>
      <c r="F29" s="83">
        <v>44625</v>
      </c>
      <c r="G29" s="83">
        <v>27340</v>
      </c>
      <c r="H29" s="83">
        <v>17000</v>
      </c>
      <c r="I29" s="83">
        <v>4710</v>
      </c>
      <c r="J29" s="83">
        <v>169460</v>
      </c>
    </row>
    <row r="30" spans="2:10" x14ac:dyDescent="0.25">
      <c r="B30" s="54" t="s">
        <v>34</v>
      </c>
      <c r="C30" s="83">
        <v>1040</v>
      </c>
      <c r="D30" s="83">
        <v>8500</v>
      </c>
      <c r="E30" s="83">
        <v>24685</v>
      </c>
      <c r="F30" s="83">
        <v>30760</v>
      </c>
      <c r="G30" s="83">
        <v>29470</v>
      </c>
      <c r="H30" s="83">
        <v>31050</v>
      </c>
      <c r="I30" s="83">
        <v>21745</v>
      </c>
      <c r="J30" s="83">
        <v>147250</v>
      </c>
    </row>
    <row r="31" spans="2:10" x14ac:dyDescent="0.25">
      <c r="B31" s="54" t="s">
        <v>26</v>
      </c>
      <c r="C31" s="83">
        <v>400</v>
      </c>
      <c r="D31" s="83">
        <v>3140</v>
      </c>
      <c r="E31" s="83">
        <v>7915</v>
      </c>
      <c r="F31" s="83">
        <v>7825</v>
      </c>
      <c r="G31" s="83">
        <v>8525</v>
      </c>
      <c r="H31" s="83">
        <v>8045</v>
      </c>
      <c r="I31" s="83">
        <v>2460</v>
      </c>
      <c r="J31" s="83">
        <v>38305</v>
      </c>
    </row>
    <row r="32" spans="2:10" x14ac:dyDescent="0.25">
      <c r="B32" s="54" t="s">
        <v>28</v>
      </c>
      <c r="C32" s="83">
        <v>4525</v>
      </c>
      <c r="D32" s="83">
        <v>42545</v>
      </c>
      <c r="E32" s="83">
        <v>108620</v>
      </c>
      <c r="F32" s="83">
        <v>131660</v>
      </c>
      <c r="G32" s="83">
        <v>133370</v>
      </c>
      <c r="H32" s="83">
        <v>152930</v>
      </c>
      <c r="I32" s="83">
        <v>116275</v>
      </c>
      <c r="J32" s="83">
        <v>689925</v>
      </c>
    </row>
    <row r="33" spans="2:10" x14ac:dyDescent="0.25">
      <c r="B33" s="54" t="s">
        <v>29</v>
      </c>
      <c r="C33" s="83">
        <v>270</v>
      </c>
      <c r="D33" s="83">
        <v>2700</v>
      </c>
      <c r="E33" s="83">
        <v>7680</v>
      </c>
      <c r="F33" s="83">
        <v>10635</v>
      </c>
      <c r="G33" s="83">
        <v>17060</v>
      </c>
      <c r="H33" s="83">
        <v>24025</v>
      </c>
      <c r="I33" s="83">
        <v>13360</v>
      </c>
      <c r="J33" s="83">
        <v>75740</v>
      </c>
    </row>
    <row r="34" spans="2:10" x14ac:dyDescent="0.25">
      <c r="B34" s="54" t="s">
        <v>35</v>
      </c>
      <c r="C34" s="83">
        <v>685</v>
      </c>
      <c r="D34" s="83">
        <v>7110</v>
      </c>
      <c r="E34" s="83">
        <v>25570</v>
      </c>
      <c r="F34" s="83">
        <v>31050</v>
      </c>
      <c r="G34" s="83">
        <v>12605</v>
      </c>
      <c r="H34" s="83">
        <v>85</v>
      </c>
      <c r="I34" s="83">
        <v>25</v>
      </c>
      <c r="J34" s="83">
        <v>77130</v>
      </c>
    </row>
    <row r="35" spans="2:10" x14ac:dyDescent="0.25">
      <c r="B35" s="54" t="s">
        <v>30</v>
      </c>
      <c r="C35" s="83">
        <v>2045</v>
      </c>
      <c r="D35" s="83">
        <v>16625</v>
      </c>
      <c r="E35" s="83">
        <v>43940</v>
      </c>
      <c r="F35" s="83">
        <v>37720</v>
      </c>
      <c r="G35" s="83">
        <v>11005</v>
      </c>
      <c r="H35" s="83">
        <v>0</v>
      </c>
      <c r="I35" s="83">
        <v>0</v>
      </c>
      <c r="J35" s="83">
        <v>111335</v>
      </c>
    </row>
    <row r="36" spans="2:10" x14ac:dyDescent="0.25">
      <c r="B36" s="54" t="s">
        <v>27</v>
      </c>
      <c r="C36" s="83">
        <v>1055</v>
      </c>
      <c r="D36" s="83">
        <v>10100</v>
      </c>
      <c r="E36" s="83">
        <v>35935</v>
      </c>
      <c r="F36" s="83">
        <v>45270</v>
      </c>
      <c r="G36" s="83">
        <v>20265</v>
      </c>
      <c r="H36" s="83">
        <v>1230</v>
      </c>
      <c r="I36" s="83">
        <v>1395</v>
      </c>
      <c r="J36" s="83">
        <v>115250</v>
      </c>
    </row>
    <row r="37" spans="2:10" x14ac:dyDescent="0.25">
      <c r="B37" s="54" t="s">
        <v>36</v>
      </c>
      <c r="C37" s="83">
        <v>2490</v>
      </c>
      <c r="D37" s="83">
        <v>23575</v>
      </c>
      <c r="E37" s="83">
        <v>60545</v>
      </c>
      <c r="F37" s="83">
        <v>57130</v>
      </c>
      <c r="G37" s="83">
        <v>53375</v>
      </c>
      <c r="H37" s="83">
        <v>38190</v>
      </c>
      <c r="I37" s="83">
        <v>13550</v>
      </c>
      <c r="J37" s="83">
        <v>248855</v>
      </c>
    </row>
    <row r="38" spans="2:10" x14ac:dyDescent="0.25">
      <c r="B38" s="56" t="s">
        <v>31</v>
      </c>
      <c r="C38" s="83">
        <v>645</v>
      </c>
      <c r="D38" s="83">
        <v>6060</v>
      </c>
      <c r="E38" s="83">
        <v>16650</v>
      </c>
      <c r="F38" s="83">
        <v>24540</v>
      </c>
      <c r="G38" s="83">
        <v>24620</v>
      </c>
      <c r="H38" s="83">
        <v>38960</v>
      </c>
      <c r="I38" s="83">
        <v>31065</v>
      </c>
      <c r="J38" s="83">
        <v>142545</v>
      </c>
    </row>
    <row r="39" spans="2:10" x14ac:dyDescent="0.25">
      <c r="B39" s="56" t="s">
        <v>171</v>
      </c>
      <c r="C39" s="83">
        <v>2345</v>
      </c>
      <c r="D39" s="83">
        <v>22705</v>
      </c>
      <c r="E39" s="83">
        <v>64655</v>
      </c>
      <c r="F39" s="83">
        <v>91670</v>
      </c>
      <c r="G39" s="83">
        <v>85035</v>
      </c>
      <c r="H39" s="83">
        <v>99885</v>
      </c>
      <c r="I39" s="83">
        <v>85040</v>
      </c>
      <c r="J39" s="83">
        <v>451340</v>
      </c>
    </row>
    <row r="40" spans="2:10" x14ac:dyDescent="0.25">
      <c r="B40" s="70" t="s">
        <v>155</v>
      </c>
      <c r="C40" s="81">
        <v>5480</v>
      </c>
      <c r="D40" s="81">
        <v>52355</v>
      </c>
      <c r="E40" s="81">
        <v>141870</v>
      </c>
      <c r="F40" s="81">
        <v>173350</v>
      </c>
      <c r="G40" s="81">
        <v>163035</v>
      </c>
      <c r="H40" s="81">
        <v>177040</v>
      </c>
      <c r="I40" s="81">
        <v>129660</v>
      </c>
      <c r="J40" s="81">
        <v>842790</v>
      </c>
    </row>
    <row r="43" spans="2:10" ht="18.75" x14ac:dyDescent="0.25">
      <c r="B43" s="3" t="s">
        <v>333</v>
      </c>
      <c r="C43" s="3"/>
      <c r="D43" s="3"/>
      <c r="E43" s="3"/>
    </row>
    <row r="44" spans="2:10" x14ac:dyDescent="0.25">
      <c r="B44" s="72" t="s">
        <v>358</v>
      </c>
    </row>
    <row r="45" spans="2:10" x14ac:dyDescent="0.25">
      <c r="B45" s="5" t="s">
        <v>334</v>
      </c>
      <c r="C45" s="6"/>
      <c r="D45" s="6"/>
      <c r="E45" s="6"/>
    </row>
    <row r="46" spans="2:10" x14ac:dyDescent="0.25">
      <c r="B46" s="5"/>
      <c r="C46" s="6"/>
      <c r="D46" s="6"/>
      <c r="E46" s="6"/>
    </row>
    <row r="47" spans="2:10" x14ac:dyDescent="0.25">
      <c r="B47" s="7" t="s">
        <v>335</v>
      </c>
      <c r="C47" s="6"/>
      <c r="D47" s="6"/>
      <c r="E47" s="6"/>
    </row>
    <row r="48" spans="2:10" x14ac:dyDescent="0.25">
      <c r="B48" s="4" t="s">
        <v>336</v>
      </c>
      <c r="C48" s="10" t="s">
        <v>337</v>
      </c>
      <c r="E48" s="9"/>
    </row>
    <row r="50" spans="2:2" x14ac:dyDescent="0.25">
      <c r="B50" s="10" t="s">
        <v>338</v>
      </c>
    </row>
  </sheetData>
  <mergeCells count="2">
    <mergeCell ref="B14:B15"/>
    <mergeCell ref="C14:J14"/>
  </mergeCells>
  <conditionalFormatting sqref="B32">
    <cfRule type="cellIs" dxfId="0" priority="2" operator="between">
      <formula>0.1</formula>
      <formula>9.9</formula>
    </cfRule>
  </conditionalFormatting>
  <hyperlinks>
    <hyperlink ref="C48" r:id="rId1" xr:uid="{E104807E-97FE-416D-B573-2E533E0079D4}"/>
    <hyperlink ref="B50" r:id="rId2" xr:uid="{6FDACD69-6976-4847-AB47-13599483F829}"/>
    <hyperlink ref="B45" r:id="rId3" xr:uid="{1E782208-0965-4ADC-95D7-13CCB462EEAD}"/>
    <hyperlink ref="C48:E48" r:id="rId4" display="For further information, please contact data@dss.gov.au" xr:uid="{BEBDC310-D4A2-4EFB-BE5F-05624C1EDBB7}"/>
  </hyperlinks>
  <pageMargins left="0.7" right="0.7" top="0.75" bottom="0.75" header="0.3" footer="0.3"/>
  <pageSetup paperSize="9" orientation="landscape" r:id="rId5"/>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B8:F40"/>
  <sheetViews>
    <sheetView zoomScaleNormal="100" workbookViewId="0"/>
  </sheetViews>
  <sheetFormatPr defaultColWidth="9.140625" defaultRowHeight="15" x14ac:dyDescent="0.25"/>
  <cols>
    <col min="1" max="1" width="3.42578125" style="4" customWidth="1"/>
    <col min="2" max="2" width="30.7109375" style="4" customWidth="1"/>
    <col min="3" max="6" width="18.5703125" style="4" customWidth="1"/>
    <col min="7" max="7" width="44.140625" style="4" bestFit="1" customWidth="1"/>
    <col min="8" max="16384" width="9.140625" style="4"/>
  </cols>
  <sheetData>
    <row r="8" spans="2:6" ht="21" x14ac:dyDescent="0.35">
      <c r="B8" s="13" t="str">
        <f>Contents!B8</f>
        <v>PBAS Public Data Report</v>
      </c>
    </row>
    <row r="9" spans="2:6" ht="15.75" x14ac:dyDescent="0.25">
      <c r="B9" s="14" t="str">
        <f>Contents!B9</f>
        <v>1 January 2026 to 31 March 2026</v>
      </c>
    </row>
    <row r="11" spans="2:6" x14ac:dyDescent="0.25">
      <c r="B11" s="47" t="s">
        <v>201</v>
      </c>
    </row>
    <row r="12" spans="2:6" x14ac:dyDescent="0.25">
      <c r="B12" s="16" t="str">
        <f>_xlfn.CONCAT("For the Period"," ",TEXT(Dates!B1,"D MMMM YYYY"), " to ",TEXT(Dates!B2,"D MMMM YYYY"))</f>
        <v>For the Period 1 January 2026 to 31 March 2026</v>
      </c>
    </row>
    <row r="13" spans="2:6" x14ac:dyDescent="0.25">
      <c r="B13" s="46" t="s">
        <v>1</v>
      </c>
    </row>
    <row r="14" spans="2:6" ht="15" customHeight="1" x14ac:dyDescent="0.25">
      <c r="B14" s="195" t="s">
        <v>141</v>
      </c>
      <c r="C14" s="196" t="s">
        <v>2</v>
      </c>
      <c r="D14" s="196"/>
      <c r="E14" s="196" t="s">
        <v>3</v>
      </c>
      <c r="F14" s="196"/>
    </row>
    <row r="15" spans="2:6" ht="15" customHeight="1" x14ac:dyDescent="0.25">
      <c r="B15" s="195"/>
      <c r="C15" s="69" t="s">
        <v>103</v>
      </c>
      <c r="D15" s="69" t="s">
        <v>104</v>
      </c>
      <c r="E15" s="69" t="s">
        <v>103</v>
      </c>
      <c r="F15" s="69" t="s">
        <v>104</v>
      </c>
    </row>
    <row r="16" spans="2:6" ht="15" customHeight="1" x14ac:dyDescent="0.25">
      <c r="B16" s="54" t="s">
        <v>94</v>
      </c>
      <c r="C16" s="73">
        <v>1573660</v>
      </c>
      <c r="D16" s="73">
        <v>7868305</v>
      </c>
      <c r="E16" s="73">
        <v>1484355</v>
      </c>
      <c r="F16" s="73">
        <v>7421765</v>
      </c>
    </row>
    <row r="17" spans="2:6" ht="15" customHeight="1" x14ac:dyDescent="0.25">
      <c r="B17" s="54" t="s">
        <v>239</v>
      </c>
      <c r="C17" s="73">
        <v>4775</v>
      </c>
      <c r="D17" s="73">
        <v>47750</v>
      </c>
      <c r="E17" s="73">
        <v>635930</v>
      </c>
      <c r="F17" s="73">
        <v>6359280</v>
      </c>
    </row>
    <row r="18" spans="2:6" ht="15" customHeight="1" x14ac:dyDescent="0.25">
      <c r="B18" s="54" t="s">
        <v>95</v>
      </c>
      <c r="C18" s="73">
        <v>105865</v>
      </c>
      <c r="D18" s="73">
        <v>2386975</v>
      </c>
      <c r="E18" s="73">
        <v>171885</v>
      </c>
      <c r="F18" s="73">
        <v>3794440</v>
      </c>
    </row>
    <row r="19" spans="2:6" ht="15" customHeight="1" x14ac:dyDescent="0.25">
      <c r="B19" s="61" t="s">
        <v>97</v>
      </c>
      <c r="C19" s="73">
        <v>78080</v>
      </c>
      <c r="D19" s="73">
        <v>667705</v>
      </c>
      <c r="E19" s="73">
        <v>66415</v>
      </c>
      <c r="F19" s="73">
        <v>472675</v>
      </c>
    </row>
    <row r="20" spans="2:6" ht="15" customHeight="1" x14ac:dyDescent="0.25">
      <c r="B20" s="54" t="s">
        <v>96</v>
      </c>
      <c r="C20" s="73">
        <v>13625</v>
      </c>
      <c r="D20" s="73">
        <v>259315</v>
      </c>
      <c r="E20" s="73">
        <v>117225</v>
      </c>
      <c r="F20" s="73">
        <v>2390370</v>
      </c>
    </row>
    <row r="21" spans="2:6" ht="15" customHeight="1" x14ac:dyDescent="0.25">
      <c r="B21" s="54" t="s">
        <v>183</v>
      </c>
      <c r="C21" s="73">
        <v>55985</v>
      </c>
      <c r="D21" s="73">
        <v>905135</v>
      </c>
      <c r="E21" s="73">
        <v>56240</v>
      </c>
      <c r="F21" s="73">
        <v>958460</v>
      </c>
    </row>
    <row r="22" spans="2:6" ht="15" customHeight="1" x14ac:dyDescent="0.25">
      <c r="B22" s="54" t="s">
        <v>98</v>
      </c>
      <c r="C22" s="73">
        <v>53730</v>
      </c>
      <c r="D22" s="73">
        <v>1343275</v>
      </c>
      <c r="E22" s="73">
        <v>42075</v>
      </c>
      <c r="F22" s="73">
        <v>1051875</v>
      </c>
    </row>
    <row r="23" spans="2:6" ht="15" customHeight="1" x14ac:dyDescent="0.25">
      <c r="B23" s="54" t="s">
        <v>173</v>
      </c>
      <c r="C23" s="73">
        <v>16715</v>
      </c>
      <c r="D23" s="73">
        <v>835700</v>
      </c>
      <c r="E23" s="73">
        <v>28275</v>
      </c>
      <c r="F23" s="73">
        <v>1413700</v>
      </c>
    </row>
    <row r="24" spans="2:6" ht="15" customHeight="1" x14ac:dyDescent="0.25">
      <c r="B24" s="54" t="s">
        <v>100</v>
      </c>
      <c r="C24" s="73">
        <v>6970</v>
      </c>
      <c r="D24" s="73">
        <v>47215</v>
      </c>
      <c r="E24" s="73">
        <v>10675</v>
      </c>
      <c r="F24" s="73">
        <v>73285</v>
      </c>
    </row>
    <row r="25" spans="2:6" ht="15" customHeight="1" x14ac:dyDescent="0.25">
      <c r="B25" s="54" t="s">
        <v>101</v>
      </c>
      <c r="C25" s="73">
        <v>9030</v>
      </c>
      <c r="D25" s="73">
        <v>105315</v>
      </c>
      <c r="E25" s="73">
        <v>7680</v>
      </c>
      <c r="F25" s="73">
        <v>89845</v>
      </c>
    </row>
    <row r="26" spans="2:6" ht="15" customHeight="1" x14ac:dyDescent="0.25">
      <c r="B26" s="54" t="s">
        <v>99</v>
      </c>
      <c r="C26" s="73">
        <v>5</v>
      </c>
      <c r="D26" s="73">
        <v>15</v>
      </c>
      <c r="E26" s="73">
        <v>17925</v>
      </c>
      <c r="F26" s="73">
        <v>268890</v>
      </c>
    </row>
    <row r="27" spans="2:6" ht="15" customHeight="1" x14ac:dyDescent="0.25">
      <c r="B27" s="54" t="s">
        <v>324</v>
      </c>
      <c r="C27" s="73">
        <v>9405</v>
      </c>
      <c r="D27" s="73">
        <v>282090</v>
      </c>
      <c r="E27" s="73">
        <v>0</v>
      </c>
      <c r="F27" s="73">
        <v>0</v>
      </c>
    </row>
    <row r="28" spans="2:6" ht="15" customHeight="1" x14ac:dyDescent="0.25">
      <c r="B28" s="54" t="s">
        <v>329</v>
      </c>
      <c r="C28" s="73">
        <v>1095</v>
      </c>
      <c r="D28" s="73">
        <v>11605</v>
      </c>
      <c r="E28" s="73">
        <v>8600</v>
      </c>
      <c r="F28" s="73">
        <v>171200</v>
      </c>
    </row>
    <row r="29" spans="2:6" ht="15" customHeight="1" x14ac:dyDescent="0.25">
      <c r="B29" s="71" t="s">
        <v>102</v>
      </c>
      <c r="C29" s="77">
        <v>1928940</v>
      </c>
      <c r="D29" s="77">
        <v>14760400</v>
      </c>
      <c r="E29" s="77">
        <v>2647285</v>
      </c>
      <c r="F29" s="77">
        <v>24465785</v>
      </c>
    </row>
    <row r="30" spans="2:6" x14ac:dyDescent="0.25">
      <c r="B30" s="47"/>
    </row>
    <row r="31" spans="2:6" x14ac:dyDescent="0.25">
      <c r="B31" s="62"/>
    </row>
    <row r="32" spans="2:6" ht="18.75" x14ac:dyDescent="0.25">
      <c r="B32" s="3" t="s">
        <v>333</v>
      </c>
      <c r="C32" s="3"/>
      <c r="D32" s="3"/>
      <c r="E32" s="3"/>
    </row>
    <row r="33" spans="2:5" x14ac:dyDescent="0.25">
      <c r="B33" s="72" t="s">
        <v>358</v>
      </c>
    </row>
    <row r="34" spans="2:5" x14ac:dyDescent="0.25">
      <c r="B34" s="5" t="s">
        <v>334</v>
      </c>
      <c r="C34" s="6"/>
      <c r="D34" s="6"/>
      <c r="E34" s="6"/>
    </row>
    <row r="35" spans="2:5" x14ac:dyDescent="0.25">
      <c r="B35" s="5"/>
      <c r="C35" s="6"/>
      <c r="D35" s="6"/>
      <c r="E35" s="6"/>
    </row>
    <row r="36" spans="2:5" x14ac:dyDescent="0.25">
      <c r="B36" s="7" t="s">
        <v>335</v>
      </c>
      <c r="C36" s="6"/>
      <c r="D36" s="6"/>
      <c r="E36" s="6"/>
    </row>
    <row r="37" spans="2:5" x14ac:dyDescent="0.25">
      <c r="B37" s="4" t="s">
        <v>336</v>
      </c>
      <c r="C37" s="10" t="s">
        <v>337</v>
      </c>
      <c r="E37" s="9"/>
    </row>
    <row r="39" spans="2:5" x14ac:dyDescent="0.25">
      <c r="B39" s="10" t="s">
        <v>338</v>
      </c>
    </row>
    <row r="40" spans="2:5" x14ac:dyDescent="0.25">
      <c r="B40" s="62"/>
    </row>
  </sheetData>
  <mergeCells count="3">
    <mergeCell ref="B14:B15"/>
    <mergeCell ref="C14:D14"/>
    <mergeCell ref="E14:F14"/>
  </mergeCells>
  <hyperlinks>
    <hyperlink ref="C37" r:id="rId1" xr:uid="{BBDE0633-A805-4FFA-8200-448CC1481766}"/>
    <hyperlink ref="B39" r:id="rId2" xr:uid="{4DF4A857-A9FC-4A50-B777-EB6E4650E64D}"/>
    <hyperlink ref="B34" r:id="rId3" xr:uid="{CC3E5252-0E23-46C8-B37D-CE547E5098C2}"/>
    <hyperlink ref="C37:E37" r:id="rId4" display="For further information, please contact data@dss.gov.au" xr:uid="{8A14CF16-235C-4247-A520-57E7BF685BDD}"/>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sheetPr>
    <tabColor rgb="FF00B0F0"/>
  </sheetPr>
  <dimension ref="B8:AB40"/>
  <sheetViews>
    <sheetView showGridLines="0" workbookViewId="0"/>
  </sheetViews>
  <sheetFormatPr defaultColWidth="9.140625" defaultRowHeight="15" x14ac:dyDescent="0.25"/>
  <cols>
    <col min="1" max="1" width="3.42578125" style="20" customWidth="1"/>
    <col min="2" max="2" width="12.42578125" style="28" customWidth="1"/>
    <col min="3" max="3" width="23.5703125" style="20" customWidth="1"/>
    <col min="4" max="9" width="9.140625" style="20" customWidth="1"/>
    <col min="10" max="12" width="9.140625" style="20"/>
    <col min="13" max="14" width="9.140625" style="20" customWidth="1"/>
    <col min="15" max="16384" width="9.140625" style="20"/>
  </cols>
  <sheetData>
    <row r="8" spans="2:28" ht="21" x14ac:dyDescent="0.25">
      <c r="B8" s="19" t="str">
        <f>Contents!B8</f>
        <v>PBAS Public Data Report</v>
      </c>
    </row>
    <row r="9" spans="2:28" ht="15.75" x14ac:dyDescent="0.25">
      <c r="B9" s="21" t="str">
        <f>Contents!B9</f>
        <v>1 January 2026 to 31 March 2026</v>
      </c>
    </row>
    <row r="11" spans="2:28" ht="12" customHeight="1" x14ac:dyDescent="0.25">
      <c r="B11" s="27"/>
      <c r="C11" s="27"/>
      <c r="D11" s="27"/>
      <c r="E11" s="27"/>
      <c r="F11" s="27"/>
      <c r="G11" s="26"/>
      <c r="H11" s="26"/>
      <c r="I11" s="26"/>
      <c r="J11" s="26"/>
      <c r="K11" s="26"/>
      <c r="L11" s="26"/>
      <c r="M11" s="26"/>
    </row>
    <row r="12" spans="2:28" ht="18.75" x14ac:dyDescent="0.25">
      <c r="B12" s="22" t="s">
        <v>352</v>
      </c>
      <c r="C12" s="22"/>
      <c r="D12" s="22"/>
      <c r="E12" s="22"/>
      <c r="F12" s="22"/>
      <c r="G12" s="22"/>
      <c r="H12" s="22"/>
      <c r="I12" s="22"/>
      <c r="J12" s="22"/>
      <c r="K12" s="22"/>
      <c r="L12" s="22"/>
      <c r="M12" s="22"/>
    </row>
    <row r="13" spans="2:28" ht="30" customHeight="1" x14ac:dyDescent="0.25">
      <c r="B13" s="87" t="s">
        <v>346</v>
      </c>
      <c r="C13" s="88"/>
      <c r="D13" s="88"/>
      <c r="E13" s="88"/>
      <c r="F13" s="88"/>
      <c r="G13" s="88"/>
      <c r="H13" s="88"/>
      <c r="I13" s="88"/>
      <c r="J13" s="88"/>
      <c r="K13" s="88"/>
      <c r="L13" s="88"/>
      <c r="Q13" s="39"/>
      <c r="R13" s="39"/>
      <c r="S13" s="39"/>
      <c r="T13" s="39"/>
      <c r="U13" s="39"/>
      <c r="V13" s="39"/>
      <c r="W13" s="39"/>
      <c r="X13" s="39"/>
      <c r="Y13" s="39"/>
      <c r="Z13" s="39"/>
      <c r="AA13" s="39"/>
      <c r="AB13" s="39"/>
    </row>
    <row r="14" spans="2:28" ht="62.25" customHeight="1" x14ac:dyDescent="0.25">
      <c r="B14" s="92" t="s">
        <v>347</v>
      </c>
      <c r="C14" s="88"/>
      <c r="D14" s="88"/>
      <c r="E14" s="88"/>
      <c r="F14" s="88"/>
      <c r="G14" s="88"/>
      <c r="H14" s="88"/>
      <c r="I14" s="88"/>
      <c r="J14" s="88"/>
      <c r="K14" s="88"/>
      <c r="L14" s="88"/>
      <c r="Q14" s="39"/>
      <c r="R14" s="39"/>
      <c r="S14" s="39"/>
      <c r="T14" s="39"/>
      <c r="U14" s="39"/>
      <c r="V14" s="39"/>
      <c r="W14" s="39"/>
      <c r="X14" s="39"/>
      <c r="Y14" s="39"/>
      <c r="Z14" s="39"/>
      <c r="AA14" s="39"/>
      <c r="AB14" s="39"/>
    </row>
    <row r="15" spans="2:28" ht="45.75" customHeight="1" x14ac:dyDescent="0.25">
      <c r="B15" s="92" t="s">
        <v>348</v>
      </c>
      <c r="C15" s="88"/>
      <c r="D15" s="88"/>
      <c r="E15" s="88"/>
      <c r="F15" s="88"/>
      <c r="G15" s="88"/>
      <c r="H15" s="88"/>
      <c r="I15" s="88"/>
      <c r="J15" s="88"/>
      <c r="K15" s="88"/>
      <c r="L15" s="88"/>
      <c r="Q15" s="28"/>
      <c r="R15" s="24"/>
      <c r="S15" s="24"/>
      <c r="T15" s="24"/>
      <c r="U15" s="24"/>
      <c r="V15" s="24"/>
      <c r="W15" s="24"/>
      <c r="X15" s="24"/>
      <c r="Y15" s="24"/>
      <c r="Z15" s="24"/>
      <c r="AA15" s="25"/>
    </row>
    <row r="16" spans="2:28" x14ac:dyDescent="0.25">
      <c r="B16" s="34"/>
      <c r="C16" s="35"/>
      <c r="D16" s="35"/>
      <c r="E16" s="35"/>
      <c r="F16" s="35"/>
      <c r="G16" s="35"/>
      <c r="H16" s="35"/>
      <c r="I16" s="35"/>
      <c r="J16" s="35"/>
      <c r="K16" s="35"/>
      <c r="L16" s="35"/>
      <c r="Q16" s="28"/>
      <c r="R16" s="24"/>
      <c r="S16" s="24"/>
      <c r="T16" s="24"/>
      <c r="U16" s="24"/>
      <c r="V16" s="24"/>
      <c r="W16" s="24"/>
      <c r="X16" s="24"/>
      <c r="Y16" s="24"/>
      <c r="Z16" s="24"/>
      <c r="AA16" s="25"/>
    </row>
    <row r="17" spans="2:13" ht="18.75" x14ac:dyDescent="0.3">
      <c r="B17" s="36" t="s">
        <v>349</v>
      </c>
    </row>
    <row r="18" spans="2:13" ht="65.25" customHeight="1" x14ac:dyDescent="0.25">
      <c r="B18" s="94" t="s">
        <v>108</v>
      </c>
      <c r="C18" s="91"/>
      <c r="D18" s="91"/>
      <c r="E18" s="91"/>
      <c r="F18" s="91"/>
      <c r="G18" s="91"/>
      <c r="H18" s="91"/>
      <c r="I18" s="91"/>
      <c r="J18" s="91"/>
      <c r="K18" s="91"/>
      <c r="L18" s="91"/>
      <c r="M18" s="26"/>
    </row>
    <row r="19" spans="2:13" ht="15" customHeight="1" x14ac:dyDescent="0.25">
      <c r="B19" s="87" t="s">
        <v>109</v>
      </c>
      <c r="C19" s="91"/>
      <c r="D19" s="91"/>
      <c r="E19" s="91"/>
      <c r="F19" s="91"/>
      <c r="G19" s="91"/>
      <c r="H19" s="91"/>
      <c r="I19" s="91"/>
      <c r="J19" s="91"/>
      <c r="K19" s="91"/>
      <c r="L19" s="91"/>
      <c r="M19" s="29"/>
    </row>
    <row r="20" spans="2:13" ht="15" customHeight="1" x14ac:dyDescent="0.25">
      <c r="B20" s="29"/>
      <c r="C20" s="38"/>
      <c r="D20" s="38"/>
      <c r="E20" s="38"/>
      <c r="F20" s="38"/>
      <c r="G20" s="38"/>
      <c r="H20" s="38"/>
      <c r="I20" s="38"/>
      <c r="J20" s="38"/>
      <c r="K20" s="38"/>
      <c r="L20" s="38"/>
      <c r="M20" s="29"/>
    </row>
    <row r="21" spans="2:13" ht="22.5" customHeight="1" x14ac:dyDescent="0.25">
      <c r="B21" s="37" t="s">
        <v>359</v>
      </c>
      <c r="C21" s="29"/>
      <c r="D21" s="29"/>
      <c r="E21" s="29"/>
      <c r="F21" s="29"/>
      <c r="G21" s="29"/>
      <c r="H21" s="29"/>
      <c r="I21" s="29"/>
      <c r="J21" s="29"/>
      <c r="K21" s="29"/>
      <c r="L21" s="29"/>
      <c r="M21" s="29"/>
    </row>
    <row r="22" spans="2:13" ht="45.75" customHeight="1" x14ac:dyDescent="0.25">
      <c r="B22" s="93" t="s">
        <v>350</v>
      </c>
      <c r="C22" s="93"/>
      <c r="D22" s="93"/>
      <c r="E22" s="93"/>
      <c r="F22" s="93"/>
      <c r="G22" s="93"/>
      <c r="H22" s="93"/>
      <c r="I22" s="93"/>
      <c r="J22" s="93"/>
      <c r="K22" s="93"/>
      <c r="L22" s="93"/>
      <c r="M22" s="29"/>
    </row>
    <row r="23" spans="2:13" ht="15" customHeight="1" x14ac:dyDescent="0.25">
      <c r="B23" s="29"/>
      <c r="C23" s="29"/>
      <c r="D23" s="29"/>
      <c r="E23" s="29"/>
      <c r="F23" s="29"/>
      <c r="G23" s="29"/>
      <c r="H23" s="29"/>
      <c r="I23" s="29"/>
      <c r="J23" s="29"/>
      <c r="K23" s="29"/>
      <c r="L23" s="29"/>
      <c r="M23" s="29"/>
    </row>
    <row r="24" spans="2:13" ht="23.25" customHeight="1" x14ac:dyDescent="0.25">
      <c r="B24" s="89" t="s">
        <v>353</v>
      </c>
      <c r="C24" s="90"/>
      <c r="D24" s="29"/>
      <c r="E24" s="29"/>
      <c r="F24" s="29"/>
      <c r="G24" s="29"/>
      <c r="H24" s="29"/>
      <c r="I24" s="29"/>
      <c r="J24" s="29"/>
      <c r="K24" s="29"/>
      <c r="L24" s="29"/>
      <c r="M24" s="29"/>
    </row>
    <row r="25" spans="2:13" ht="15" customHeight="1" x14ac:dyDescent="0.25">
      <c r="B25" s="87" t="s">
        <v>354</v>
      </c>
      <c r="C25" s="91"/>
      <c r="D25" s="91"/>
      <c r="E25" s="91"/>
      <c r="F25" s="91"/>
      <c r="G25" s="91"/>
      <c r="H25" s="91"/>
      <c r="I25" s="91"/>
      <c r="J25" s="91"/>
      <c r="K25" s="91"/>
      <c r="L25" s="91"/>
      <c r="M25" s="29"/>
    </row>
    <row r="26" spans="2:13" ht="15" customHeight="1" x14ac:dyDescent="0.25">
      <c r="B26" s="29"/>
      <c r="C26" s="29"/>
      <c r="D26" s="29"/>
      <c r="E26" s="29"/>
      <c r="F26" s="29"/>
      <c r="G26" s="29"/>
      <c r="H26" s="29"/>
      <c r="I26" s="29"/>
      <c r="J26" s="29"/>
      <c r="K26" s="29"/>
      <c r="L26" s="29"/>
      <c r="M26" s="29"/>
    </row>
    <row r="27" spans="2:13" ht="19.5" customHeight="1" x14ac:dyDescent="0.25">
      <c r="B27" s="89" t="s">
        <v>351</v>
      </c>
      <c r="C27" s="88"/>
      <c r="D27" s="87" t="str">
        <f>TEXT(Dates!B3,"D MMMM YYYY")</f>
        <v>30 April 2026</v>
      </c>
      <c r="E27" s="88"/>
      <c r="F27" s="88"/>
      <c r="G27" s="88"/>
      <c r="H27" s="88"/>
      <c r="I27" s="88"/>
      <c r="J27" s="88"/>
      <c r="K27" s="88"/>
      <c r="L27" s="88"/>
      <c r="M27" s="29"/>
    </row>
    <row r="28" spans="2:13" x14ac:dyDescent="0.25">
      <c r="C28" s="29"/>
    </row>
    <row r="32" spans="2:13" ht="18.75" x14ac:dyDescent="0.25">
      <c r="B32" s="3" t="s">
        <v>333</v>
      </c>
      <c r="C32" s="3"/>
      <c r="D32" s="3"/>
      <c r="E32" s="3"/>
      <c r="F32" s="3"/>
      <c r="G32" s="3"/>
      <c r="H32" s="3"/>
      <c r="I32" s="4"/>
      <c r="J32" s="4"/>
      <c r="K32" s="4"/>
      <c r="L32" s="4"/>
    </row>
    <row r="33" spans="2:12" x14ac:dyDescent="0.25">
      <c r="B33" s="72" t="s">
        <v>358</v>
      </c>
      <c r="C33" s="72"/>
      <c r="D33" s="72"/>
      <c r="E33" s="72"/>
      <c r="F33" s="72"/>
      <c r="G33" s="72"/>
      <c r="H33" s="72"/>
      <c r="I33" s="72"/>
      <c r="J33" s="72"/>
      <c r="K33" s="72"/>
      <c r="L33" s="72"/>
    </row>
    <row r="34" spans="2:12" x14ac:dyDescent="0.25">
      <c r="B34" s="5" t="s">
        <v>334</v>
      </c>
      <c r="C34" s="6"/>
      <c r="D34" s="6"/>
      <c r="E34" s="6"/>
      <c r="F34" s="6"/>
      <c r="G34" s="6"/>
      <c r="H34" s="6"/>
      <c r="I34" s="4"/>
      <c r="J34" s="4"/>
      <c r="K34" s="4"/>
      <c r="L34" s="4"/>
    </row>
    <row r="35" spans="2:12" x14ac:dyDescent="0.25">
      <c r="B35" s="5"/>
      <c r="C35" s="6"/>
      <c r="D35" s="6"/>
      <c r="E35" s="6"/>
      <c r="F35" s="6"/>
      <c r="G35" s="6"/>
      <c r="H35" s="6"/>
      <c r="I35" s="4"/>
      <c r="J35" s="4"/>
      <c r="K35" s="4"/>
      <c r="L35" s="4"/>
    </row>
    <row r="36" spans="2:12" x14ac:dyDescent="0.25">
      <c r="B36" s="7" t="s">
        <v>335</v>
      </c>
      <c r="C36" s="6"/>
      <c r="D36" s="6"/>
      <c r="E36" s="6"/>
      <c r="F36" s="6"/>
      <c r="G36" s="6"/>
      <c r="H36" s="6"/>
      <c r="I36" s="4"/>
      <c r="J36" s="4"/>
      <c r="K36" s="4"/>
      <c r="L36" s="4"/>
    </row>
    <row r="37" spans="2:12" x14ac:dyDescent="0.25">
      <c r="B37" s="4" t="s">
        <v>336</v>
      </c>
      <c r="C37" s="9"/>
      <c r="D37" s="10" t="s">
        <v>337</v>
      </c>
      <c r="E37" s="9"/>
      <c r="F37" s="9"/>
      <c r="G37" s="9"/>
      <c r="H37" s="4"/>
      <c r="I37" s="4"/>
      <c r="J37" s="4"/>
      <c r="K37" s="4"/>
      <c r="L37" s="4"/>
    </row>
    <row r="38" spans="2:12" x14ac:dyDescent="0.25">
      <c r="B38" s="4"/>
      <c r="C38" s="4"/>
      <c r="D38" s="4"/>
      <c r="E38" s="4"/>
      <c r="F38" s="4"/>
      <c r="G38" s="4"/>
      <c r="H38" s="4"/>
      <c r="I38" s="4"/>
      <c r="J38" s="4"/>
      <c r="K38" s="4"/>
      <c r="L38" s="4"/>
    </row>
    <row r="39" spans="2:12" x14ac:dyDescent="0.25">
      <c r="B39" s="10" t="s">
        <v>338</v>
      </c>
      <c r="C39" s="4"/>
      <c r="D39" s="4"/>
      <c r="E39" s="4"/>
      <c r="F39" s="4"/>
      <c r="G39" s="4"/>
      <c r="H39" s="4"/>
      <c r="I39" s="4"/>
      <c r="J39" s="4"/>
      <c r="K39" s="4"/>
      <c r="L39" s="4"/>
    </row>
    <row r="40" spans="2:12" x14ac:dyDescent="0.25">
      <c r="B40" s="4"/>
      <c r="C40" s="4"/>
      <c r="D40" s="4"/>
      <c r="E40" s="4"/>
      <c r="F40" s="4"/>
      <c r="G40" s="4"/>
      <c r="H40" s="4"/>
      <c r="I40" s="4"/>
      <c r="J40" s="4"/>
      <c r="K40" s="4"/>
      <c r="L40" s="4"/>
    </row>
  </sheetData>
  <mergeCells count="10">
    <mergeCell ref="B13:L13"/>
    <mergeCell ref="B14:L14"/>
    <mergeCell ref="B15:L15"/>
    <mergeCell ref="B22:L22"/>
    <mergeCell ref="B18:L18"/>
    <mergeCell ref="D27:L27"/>
    <mergeCell ref="B24:C24"/>
    <mergeCell ref="B19:L19"/>
    <mergeCell ref="B25:L25"/>
    <mergeCell ref="B27:C27"/>
  </mergeCells>
  <hyperlinks>
    <hyperlink ref="C37:G37" r:id="rId1" display="For further information, please contact data@dss.gov.au" xr:uid="{B909AA8F-ACFD-43FE-B50B-F40A9EAFBA88}"/>
    <hyperlink ref="B34" r:id="rId2" xr:uid="{564C1933-0733-483E-B858-71348DE9C44E}"/>
    <hyperlink ref="B39" r:id="rId3" xr:uid="{62E64B55-58B3-463D-ABD5-01CC42456698}"/>
    <hyperlink ref="D37" r:id="rId4" xr:uid="{AEB1BD90-EEA1-4D14-95AF-591041A94BFC}"/>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C1DC-B657-4505-9E2A-42F02D2F4699}">
  <sheetPr>
    <tabColor rgb="FF00B0F0"/>
  </sheetPr>
  <dimension ref="B8:M39"/>
  <sheetViews>
    <sheetView workbookViewId="0"/>
  </sheetViews>
  <sheetFormatPr defaultColWidth="9.140625" defaultRowHeight="15" x14ac:dyDescent="0.25"/>
  <cols>
    <col min="1" max="1" width="3.42578125" style="4" customWidth="1"/>
    <col min="2" max="2" width="12.42578125" style="4" customWidth="1"/>
    <col min="3" max="3" width="23.5703125" style="4" customWidth="1"/>
    <col min="4" max="16384" width="9.140625" style="4"/>
  </cols>
  <sheetData>
    <row r="8" spans="2:12" ht="21" x14ac:dyDescent="0.25">
      <c r="B8" s="19" t="str">
        <f>Contents!B8</f>
        <v>PBAS Public Data Report</v>
      </c>
    </row>
    <row r="9" spans="2:12" ht="15.75" x14ac:dyDescent="0.25">
      <c r="B9" s="21" t="str">
        <f>Contents!B9</f>
        <v>1 January 2026 to 31 March 2026</v>
      </c>
    </row>
    <row r="11" spans="2:12" ht="18.75" x14ac:dyDescent="0.3">
      <c r="B11" s="17" t="s">
        <v>340</v>
      </c>
    </row>
    <row r="13" spans="2:12" ht="15.75" x14ac:dyDescent="0.25">
      <c r="B13" s="11" t="s">
        <v>341</v>
      </c>
      <c r="C13" s="12"/>
      <c r="D13" s="12"/>
      <c r="E13" s="12"/>
      <c r="F13" s="12"/>
      <c r="G13" s="12"/>
    </row>
    <row r="14" spans="2:12" ht="30" customHeight="1" x14ac:dyDescent="0.25">
      <c r="B14" s="97" t="s">
        <v>342</v>
      </c>
      <c r="C14" s="97"/>
      <c r="D14" s="97"/>
      <c r="E14" s="97"/>
      <c r="F14" s="97"/>
      <c r="G14" s="97"/>
      <c r="H14" s="97"/>
      <c r="I14" s="97"/>
      <c r="J14" s="97"/>
      <c r="K14" s="97"/>
      <c r="L14" s="97"/>
    </row>
    <row r="15" spans="2:12" ht="30.75" customHeight="1" x14ac:dyDescent="0.25">
      <c r="B15" s="97" t="s">
        <v>343</v>
      </c>
      <c r="C15" s="97"/>
      <c r="D15" s="97"/>
      <c r="E15" s="97"/>
      <c r="F15" s="97"/>
      <c r="G15" s="97"/>
      <c r="H15" s="97"/>
      <c r="I15" s="97"/>
      <c r="J15" s="97"/>
      <c r="K15" s="97"/>
      <c r="L15" s="97"/>
    </row>
    <row r="16" spans="2:12" ht="31.5" customHeight="1" x14ac:dyDescent="0.25">
      <c r="B16" s="98" t="s">
        <v>344</v>
      </c>
      <c r="C16" s="98"/>
      <c r="D16" s="98"/>
      <c r="E16" s="98"/>
      <c r="F16" s="98"/>
      <c r="G16" s="98"/>
      <c r="H16" s="98"/>
      <c r="I16" s="98"/>
      <c r="J16" s="98"/>
      <c r="K16" s="98"/>
      <c r="L16" s="98"/>
    </row>
    <row r="18" spans="2:13" x14ac:dyDescent="0.25">
      <c r="B18" s="16" t="s">
        <v>345</v>
      </c>
    </row>
    <row r="19" spans="2:13" ht="31.5" customHeight="1" x14ac:dyDescent="0.25">
      <c r="B19" s="94" t="s">
        <v>198</v>
      </c>
      <c r="C19" s="91"/>
      <c r="D19" s="91"/>
      <c r="E19" s="91"/>
      <c r="F19" s="91"/>
      <c r="G19" s="91"/>
      <c r="H19" s="91"/>
      <c r="I19" s="91"/>
      <c r="J19" s="91"/>
      <c r="K19" s="91"/>
      <c r="L19" s="91"/>
      <c r="M19" s="26"/>
    </row>
    <row r="21" spans="2:13" x14ac:dyDescent="0.25">
      <c r="B21" s="23" t="s">
        <v>105</v>
      </c>
      <c r="C21" s="26"/>
      <c r="D21" s="26"/>
      <c r="E21" s="26"/>
      <c r="F21" s="26"/>
      <c r="G21" s="26"/>
      <c r="H21" s="26"/>
      <c r="I21" s="26"/>
      <c r="J21" s="26"/>
      <c r="K21" s="26"/>
      <c r="L21" s="26"/>
      <c r="M21" s="20"/>
    </row>
    <row r="22" spans="2:13" x14ac:dyDescent="0.25">
      <c r="B22" s="94" t="s">
        <v>211</v>
      </c>
      <c r="C22" s="94"/>
      <c r="D22" s="94"/>
      <c r="E22" s="94"/>
      <c r="F22" s="94"/>
      <c r="G22" s="94"/>
      <c r="H22" s="94"/>
      <c r="I22" s="94"/>
      <c r="J22" s="94"/>
      <c r="K22" s="94"/>
      <c r="L22" s="94"/>
      <c r="M22" s="94"/>
    </row>
    <row r="23" spans="2:13" x14ac:dyDescent="0.25">
      <c r="B23" s="27"/>
      <c r="C23" s="26"/>
      <c r="D23" s="26"/>
      <c r="E23" s="26"/>
      <c r="F23" s="26"/>
      <c r="G23" s="26"/>
      <c r="H23" s="26"/>
      <c r="I23" s="26"/>
      <c r="J23" s="26"/>
      <c r="K23" s="26"/>
      <c r="L23" s="26"/>
      <c r="M23" s="20"/>
    </row>
    <row r="24" spans="2:13" x14ac:dyDescent="0.25">
      <c r="B24" s="95" t="s">
        <v>106</v>
      </c>
      <c r="C24" s="91"/>
      <c r="D24" s="91"/>
      <c r="E24" s="91"/>
      <c r="F24" s="91"/>
      <c r="G24" s="91"/>
      <c r="H24" s="91"/>
      <c r="I24" s="91"/>
      <c r="J24" s="91"/>
      <c r="K24" s="91"/>
      <c r="L24" s="91"/>
      <c r="M24" s="20"/>
    </row>
    <row r="25" spans="2:13" ht="31.5" customHeight="1" x14ac:dyDescent="0.25">
      <c r="B25" s="94" t="s">
        <v>107</v>
      </c>
      <c r="C25" s="91"/>
      <c r="D25" s="91"/>
      <c r="E25" s="91"/>
      <c r="F25" s="91"/>
      <c r="G25" s="91"/>
      <c r="H25" s="91"/>
      <c r="I25" s="91"/>
      <c r="J25" s="91"/>
      <c r="K25" s="91"/>
      <c r="L25" s="91"/>
      <c r="M25" s="26"/>
    </row>
    <row r="26" spans="2:13" x14ac:dyDescent="0.25">
      <c r="B26" s="26"/>
      <c r="C26" s="26"/>
      <c r="D26" s="26"/>
      <c r="E26" s="26"/>
      <c r="F26" s="26"/>
      <c r="G26" s="26"/>
      <c r="H26" s="26"/>
      <c r="I26" s="26"/>
      <c r="J26" s="26"/>
      <c r="K26" s="26"/>
      <c r="L26" s="26"/>
      <c r="M26" s="26"/>
    </row>
    <row r="27" spans="2:13" x14ac:dyDescent="0.25">
      <c r="B27" s="95" t="s">
        <v>127</v>
      </c>
      <c r="C27" s="91"/>
      <c r="D27" s="91"/>
      <c r="E27" s="91"/>
      <c r="F27" s="91"/>
      <c r="G27" s="91"/>
      <c r="H27" s="91"/>
      <c r="I27" s="91"/>
      <c r="J27" s="91"/>
      <c r="K27" s="91"/>
      <c r="L27" s="91"/>
      <c r="M27" s="26"/>
    </row>
    <row r="28" spans="2:13" ht="30.75" customHeight="1" x14ac:dyDescent="0.25">
      <c r="B28" s="96" t="s">
        <v>204</v>
      </c>
      <c r="C28" s="88"/>
      <c r="D28" s="88"/>
      <c r="E28" s="88"/>
      <c r="F28" s="88"/>
      <c r="G28" s="88"/>
      <c r="H28" s="88"/>
      <c r="I28" s="88"/>
      <c r="J28" s="88"/>
      <c r="K28" s="88"/>
      <c r="L28" s="88"/>
      <c r="M28" s="20"/>
    </row>
    <row r="32" spans="2:13" ht="18.75" x14ac:dyDescent="0.25">
      <c r="B32" s="3" t="s">
        <v>333</v>
      </c>
      <c r="C32" s="3"/>
      <c r="D32" s="3"/>
      <c r="E32" s="3"/>
      <c r="F32" s="3"/>
      <c r="G32" s="3"/>
      <c r="H32" s="3"/>
    </row>
    <row r="33" spans="2:12" x14ac:dyDescent="0.25">
      <c r="B33" s="72" t="s">
        <v>358</v>
      </c>
      <c r="C33" s="72"/>
      <c r="D33" s="72"/>
      <c r="E33" s="72"/>
      <c r="F33" s="72"/>
      <c r="G33" s="72"/>
      <c r="H33" s="72"/>
      <c r="I33" s="72"/>
      <c r="J33" s="72"/>
      <c r="K33" s="72"/>
      <c r="L33" s="72"/>
    </row>
    <row r="34" spans="2:12" x14ac:dyDescent="0.25">
      <c r="B34" s="5" t="s">
        <v>334</v>
      </c>
      <c r="C34" s="6"/>
      <c r="D34" s="6"/>
      <c r="E34" s="6"/>
      <c r="F34" s="6"/>
      <c r="G34" s="6"/>
      <c r="H34" s="6"/>
    </row>
    <row r="35" spans="2:12" x14ac:dyDescent="0.25">
      <c r="B35" s="5"/>
      <c r="C35" s="6"/>
      <c r="D35" s="6"/>
      <c r="E35" s="6"/>
      <c r="F35" s="6"/>
      <c r="G35" s="6"/>
      <c r="H35" s="6"/>
    </row>
    <row r="36" spans="2:12" x14ac:dyDescent="0.25">
      <c r="B36" s="7" t="s">
        <v>335</v>
      </c>
      <c r="C36" s="6"/>
      <c r="D36" s="6"/>
      <c r="E36" s="6"/>
      <c r="F36" s="6"/>
      <c r="G36" s="6"/>
      <c r="H36" s="6"/>
    </row>
    <row r="37" spans="2:12" x14ac:dyDescent="0.25">
      <c r="B37" s="4" t="s">
        <v>336</v>
      </c>
      <c r="C37" s="9"/>
      <c r="D37" s="10" t="s">
        <v>337</v>
      </c>
      <c r="E37" s="9"/>
      <c r="F37" s="9"/>
      <c r="G37" s="9"/>
    </row>
    <row r="39" spans="2:12" x14ac:dyDescent="0.25">
      <c r="B39" s="10" t="s">
        <v>338</v>
      </c>
    </row>
  </sheetData>
  <mergeCells count="9">
    <mergeCell ref="B25:L25"/>
    <mergeCell ref="B24:L24"/>
    <mergeCell ref="B27:L27"/>
    <mergeCell ref="B28:L28"/>
    <mergeCell ref="B14:L14"/>
    <mergeCell ref="B15:L15"/>
    <mergeCell ref="B16:L16"/>
    <mergeCell ref="B19:L19"/>
    <mergeCell ref="B22:M22"/>
  </mergeCells>
  <hyperlinks>
    <hyperlink ref="C37:G37" r:id="rId1" display="For further information, please contact data@dss.gov.au" xr:uid="{841185E9-2F2F-4EA2-BA31-5BD2C55E1361}"/>
    <hyperlink ref="B34" r:id="rId2" xr:uid="{D628C132-A7D4-4C72-8F13-B73AC4635E6B}"/>
    <hyperlink ref="B39" r:id="rId3" xr:uid="{B79C1F4B-E928-4A5E-9362-39389C3E8B8B}"/>
    <hyperlink ref="D37" r:id="rId4" xr:uid="{D5ED5562-9F8E-4E31-B1F2-DA72FA7BFFBF}"/>
  </hyperlinks>
  <pageMargins left="0.7" right="0.7" top="0.75" bottom="0.75" header="0.3" footer="0.3"/>
  <pageSetup paperSize="9"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CCF6-92BD-436E-91A2-8576E2520BC1}">
  <sheetPr>
    <tabColor rgb="FF00B0F0"/>
  </sheetPr>
  <dimension ref="B8:M226"/>
  <sheetViews>
    <sheetView workbookViewId="0"/>
  </sheetViews>
  <sheetFormatPr defaultColWidth="9.140625" defaultRowHeight="15" x14ac:dyDescent="0.25"/>
  <cols>
    <col min="1" max="1" width="3.42578125" style="20" customWidth="1"/>
    <col min="2" max="2" width="14" style="28" customWidth="1"/>
    <col min="3" max="3" width="23.5703125" style="20" customWidth="1"/>
    <col min="4" max="9" width="9.140625" style="20" customWidth="1"/>
    <col min="10" max="12" width="9.140625" style="20"/>
    <col min="13" max="13" width="9.140625" style="20" customWidth="1"/>
    <col min="14" max="16384" width="9.140625" style="20"/>
  </cols>
  <sheetData>
    <row r="8" spans="2:13" ht="21" x14ac:dyDescent="0.25">
      <c r="B8" s="19" t="str">
        <f>Contents!B8</f>
        <v>PBAS Public Data Report</v>
      </c>
    </row>
    <row r="9" spans="2:13" ht="15.75" x14ac:dyDescent="0.25">
      <c r="B9" s="21" t="str">
        <f>Contents!B9</f>
        <v>1 January 2026 to 31 March 2026</v>
      </c>
    </row>
    <row r="11" spans="2:13" ht="12" customHeight="1" x14ac:dyDescent="0.25">
      <c r="B11" s="27"/>
      <c r="C11" s="27"/>
      <c r="D11" s="27"/>
      <c r="E11" s="27"/>
      <c r="F11" s="27"/>
      <c r="G11" s="26"/>
      <c r="H11" s="26"/>
      <c r="I11" s="26"/>
      <c r="J11" s="26"/>
      <c r="K11" s="26"/>
      <c r="L11" s="26"/>
      <c r="M11" s="26"/>
    </row>
    <row r="12" spans="2:13" ht="18.75" x14ac:dyDescent="0.25">
      <c r="B12" s="22" t="s">
        <v>339</v>
      </c>
      <c r="C12" s="22"/>
      <c r="D12" s="22"/>
      <c r="E12" s="22"/>
      <c r="F12" s="22"/>
      <c r="G12" s="22"/>
      <c r="H12" s="22"/>
      <c r="I12" s="22"/>
      <c r="J12" s="22"/>
      <c r="K12" s="22"/>
      <c r="L12" s="22"/>
      <c r="M12" s="22"/>
    </row>
    <row r="13" spans="2:13" ht="14.45" customHeight="1" x14ac:dyDescent="0.25">
      <c r="B13" s="30" t="s">
        <v>110</v>
      </c>
      <c r="C13" s="24"/>
      <c r="D13" s="24"/>
      <c r="E13" s="24"/>
      <c r="F13" s="24"/>
      <c r="G13" s="24"/>
      <c r="H13" s="24"/>
      <c r="I13" s="24"/>
      <c r="J13" s="24"/>
      <c r="K13" s="24"/>
      <c r="L13" s="25"/>
    </row>
    <row r="14" spans="2:13" ht="25.5" customHeight="1" x14ac:dyDescent="0.25">
      <c r="B14" s="32" t="s">
        <v>111</v>
      </c>
      <c r="C14" s="188" t="s">
        <v>112</v>
      </c>
      <c r="D14" s="188"/>
      <c r="E14" s="188"/>
      <c r="F14" s="188"/>
      <c r="G14" s="188"/>
      <c r="H14" s="188" t="s">
        <v>158</v>
      </c>
      <c r="I14" s="188"/>
      <c r="J14" s="188"/>
      <c r="K14" s="188"/>
      <c r="L14" s="188"/>
      <c r="M14" s="188"/>
    </row>
    <row r="15" spans="2:13" x14ac:dyDescent="0.25">
      <c r="B15" s="99" t="s">
        <v>113</v>
      </c>
      <c r="C15" s="119" t="s">
        <v>182</v>
      </c>
      <c r="D15" s="120"/>
      <c r="E15" s="120"/>
      <c r="F15" s="120"/>
      <c r="G15" s="121"/>
      <c r="H15" s="101" t="s">
        <v>159</v>
      </c>
      <c r="I15" s="102"/>
      <c r="J15" s="102"/>
      <c r="K15" s="102"/>
      <c r="L15" s="102"/>
      <c r="M15" s="103"/>
    </row>
    <row r="16" spans="2:13" x14ac:dyDescent="0.25">
      <c r="B16" s="100"/>
      <c r="C16" s="122"/>
      <c r="D16" s="123"/>
      <c r="E16" s="123"/>
      <c r="F16" s="123"/>
      <c r="G16" s="124"/>
      <c r="H16" s="104"/>
      <c r="I16" s="105"/>
      <c r="J16" s="105"/>
      <c r="K16" s="105"/>
      <c r="L16" s="105"/>
      <c r="M16" s="106"/>
    </row>
    <row r="17" spans="2:13" x14ac:dyDescent="0.25">
      <c r="B17" s="100"/>
      <c r="C17" s="122"/>
      <c r="D17" s="123"/>
      <c r="E17" s="123"/>
      <c r="F17" s="123"/>
      <c r="G17" s="124"/>
      <c r="H17" s="104"/>
      <c r="I17" s="105"/>
      <c r="J17" s="105"/>
      <c r="K17" s="105"/>
      <c r="L17" s="105"/>
      <c r="M17" s="106"/>
    </row>
    <row r="18" spans="2:13" s="31" customFormat="1" ht="14.1" customHeight="1" x14ac:dyDescent="0.25">
      <c r="B18" s="99" t="s">
        <v>114</v>
      </c>
      <c r="C18" s="130" t="s">
        <v>115</v>
      </c>
      <c r="D18" s="131"/>
      <c r="E18" s="131"/>
      <c r="F18" s="131"/>
      <c r="G18" s="132"/>
      <c r="H18" s="179" t="s">
        <v>116</v>
      </c>
      <c r="I18" s="180"/>
      <c r="J18" s="180"/>
      <c r="K18" s="180"/>
      <c r="L18" s="180"/>
      <c r="M18" s="181"/>
    </row>
    <row r="19" spans="2:13" s="31" customFormat="1" x14ac:dyDescent="0.25">
      <c r="B19" s="100"/>
      <c r="C19" s="133"/>
      <c r="D19" s="134"/>
      <c r="E19" s="134"/>
      <c r="F19" s="134"/>
      <c r="G19" s="135"/>
      <c r="H19" s="182"/>
      <c r="I19" s="183"/>
      <c r="J19" s="183"/>
      <c r="K19" s="183"/>
      <c r="L19" s="183"/>
      <c r="M19" s="184"/>
    </row>
    <row r="20" spans="2:13" s="31" customFormat="1" x14ac:dyDescent="0.25">
      <c r="B20" s="107"/>
      <c r="C20" s="144"/>
      <c r="D20" s="145"/>
      <c r="E20" s="145"/>
      <c r="F20" s="145"/>
      <c r="G20" s="146"/>
      <c r="H20" s="185"/>
      <c r="I20" s="186"/>
      <c r="J20" s="186"/>
      <c r="K20" s="186"/>
      <c r="L20" s="186"/>
      <c r="M20" s="187"/>
    </row>
    <row r="21" spans="2:13" ht="14.1" customHeight="1" x14ac:dyDescent="0.25">
      <c r="B21" s="99" t="s">
        <v>117</v>
      </c>
      <c r="C21" s="101" t="s">
        <v>215</v>
      </c>
      <c r="D21" s="102"/>
      <c r="E21" s="102"/>
      <c r="F21" s="102"/>
      <c r="G21" s="103"/>
      <c r="H21" s="130" t="s">
        <v>118</v>
      </c>
      <c r="I21" s="131"/>
      <c r="J21" s="131"/>
      <c r="K21" s="131"/>
      <c r="L21" s="131"/>
      <c r="M21" s="132"/>
    </row>
    <row r="22" spans="2:13" x14ac:dyDescent="0.25">
      <c r="B22" s="100"/>
      <c r="C22" s="104"/>
      <c r="D22" s="105"/>
      <c r="E22" s="105"/>
      <c r="F22" s="105"/>
      <c r="G22" s="106"/>
      <c r="H22" s="133"/>
      <c r="I22" s="134"/>
      <c r="J22" s="134"/>
      <c r="K22" s="134"/>
      <c r="L22" s="134"/>
      <c r="M22" s="135"/>
    </row>
    <row r="23" spans="2:13" x14ac:dyDescent="0.25">
      <c r="B23" s="100"/>
      <c r="C23" s="104"/>
      <c r="D23" s="105"/>
      <c r="E23" s="105"/>
      <c r="F23" s="105"/>
      <c r="G23" s="106"/>
      <c r="H23" s="133"/>
      <c r="I23" s="134"/>
      <c r="J23" s="134"/>
      <c r="K23" s="134"/>
      <c r="L23" s="134"/>
      <c r="M23" s="135"/>
    </row>
    <row r="24" spans="2:13" x14ac:dyDescent="0.25">
      <c r="B24" s="107"/>
      <c r="C24" s="116"/>
      <c r="D24" s="117"/>
      <c r="E24" s="117"/>
      <c r="F24" s="117"/>
      <c r="G24" s="118"/>
      <c r="H24" s="144"/>
      <c r="I24" s="145"/>
      <c r="J24" s="145"/>
      <c r="K24" s="145"/>
      <c r="L24" s="145"/>
      <c r="M24" s="146"/>
    </row>
    <row r="25" spans="2:13" ht="14.25" customHeight="1" x14ac:dyDescent="0.25">
      <c r="B25" s="178" t="s">
        <v>239</v>
      </c>
      <c r="C25" s="163" t="s">
        <v>240</v>
      </c>
      <c r="D25" s="163"/>
      <c r="E25" s="163"/>
      <c r="F25" s="163"/>
      <c r="G25" s="163"/>
      <c r="H25" s="147" t="s">
        <v>159</v>
      </c>
      <c r="I25" s="147"/>
      <c r="J25" s="147"/>
      <c r="K25" s="147"/>
      <c r="L25" s="147"/>
      <c r="M25" s="147"/>
    </row>
    <row r="26" spans="2:13" ht="14.25" customHeight="1" x14ac:dyDescent="0.25">
      <c r="B26" s="178"/>
      <c r="C26" s="163"/>
      <c r="D26" s="163"/>
      <c r="E26" s="163"/>
      <c r="F26" s="163"/>
      <c r="G26" s="163"/>
      <c r="H26" s="147"/>
      <c r="I26" s="147"/>
      <c r="J26" s="147"/>
      <c r="K26" s="147"/>
      <c r="L26" s="147"/>
      <c r="M26" s="147"/>
    </row>
    <row r="27" spans="2:13" ht="14.25" customHeight="1" x14ac:dyDescent="0.25">
      <c r="B27" s="178"/>
      <c r="C27" s="163"/>
      <c r="D27" s="163"/>
      <c r="E27" s="163"/>
      <c r="F27" s="163"/>
      <c r="G27" s="163"/>
      <c r="H27" s="147"/>
      <c r="I27" s="147"/>
      <c r="J27" s="147"/>
      <c r="K27" s="147"/>
      <c r="L27" s="147"/>
      <c r="M27" s="147"/>
    </row>
    <row r="28" spans="2:13" ht="14.25" customHeight="1" x14ac:dyDescent="0.25">
      <c r="B28" s="178"/>
      <c r="C28" s="163"/>
      <c r="D28" s="163"/>
      <c r="E28" s="163"/>
      <c r="F28" s="163"/>
      <c r="G28" s="163"/>
      <c r="H28" s="147"/>
      <c r="I28" s="147"/>
      <c r="J28" s="147"/>
      <c r="K28" s="147"/>
      <c r="L28" s="147"/>
      <c r="M28" s="147"/>
    </row>
    <row r="29" spans="2:13" ht="14.25" customHeight="1" x14ac:dyDescent="0.25">
      <c r="B29" s="178"/>
      <c r="C29" s="163"/>
      <c r="D29" s="163"/>
      <c r="E29" s="163"/>
      <c r="F29" s="163"/>
      <c r="G29" s="163"/>
      <c r="H29" s="147"/>
      <c r="I29" s="147"/>
      <c r="J29" s="147"/>
      <c r="K29" s="147"/>
      <c r="L29" s="147"/>
      <c r="M29" s="147"/>
    </row>
    <row r="30" spans="2:13" ht="19.5" customHeight="1" x14ac:dyDescent="0.25">
      <c r="B30" s="178"/>
      <c r="C30" s="163"/>
      <c r="D30" s="163"/>
      <c r="E30" s="163"/>
      <c r="F30" s="163"/>
      <c r="G30" s="163"/>
      <c r="H30" s="147"/>
      <c r="I30" s="147"/>
      <c r="J30" s="147"/>
      <c r="K30" s="147"/>
      <c r="L30" s="147"/>
      <c r="M30" s="147"/>
    </row>
    <row r="31" spans="2:13" ht="14.25" customHeight="1" x14ac:dyDescent="0.25">
      <c r="B31" s="99" t="s">
        <v>326</v>
      </c>
      <c r="C31" s="101" t="s">
        <v>327</v>
      </c>
      <c r="D31" s="102"/>
      <c r="E31" s="102"/>
      <c r="F31" s="102"/>
      <c r="G31" s="103"/>
      <c r="H31" s="101" t="s">
        <v>328</v>
      </c>
      <c r="I31" s="102"/>
      <c r="J31" s="102"/>
      <c r="K31" s="102"/>
      <c r="L31" s="102"/>
      <c r="M31" s="103"/>
    </row>
    <row r="32" spans="2:13" ht="14.25" customHeight="1" x14ac:dyDescent="0.25">
      <c r="B32" s="100"/>
      <c r="C32" s="104"/>
      <c r="D32" s="105"/>
      <c r="E32" s="105"/>
      <c r="F32" s="105"/>
      <c r="G32" s="106"/>
      <c r="H32" s="104"/>
      <c r="I32" s="105"/>
      <c r="J32" s="105"/>
      <c r="K32" s="105"/>
      <c r="L32" s="105"/>
      <c r="M32" s="106"/>
    </row>
    <row r="33" spans="2:13" ht="14.25" customHeight="1" x14ac:dyDescent="0.25">
      <c r="B33" s="107"/>
      <c r="C33" s="116"/>
      <c r="D33" s="117"/>
      <c r="E33" s="117"/>
      <c r="F33" s="117"/>
      <c r="G33" s="118"/>
      <c r="H33" s="116"/>
      <c r="I33" s="117"/>
      <c r="J33" s="117"/>
      <c r="K33" s="117"/>
      <c r="L33" s="117"/>
      <c r="M33" s="118"/>
    </row>
    <row r="34" spans="2:13" x14ac:dyDescent="0.25">
      <c r="B34" s="125" t="s">
        <v>173</v>
      </c>
      <c r="C34" s="119" t="s">
        <v>179</v>
      </c>
      <c r="D34" s="120"/>
      <c r="E34" s="120"/>
      <c r="F34" s="120"/>
      <c r="G34" s="121"/>
      <c r="H34" s="101" t="s">
        <v>159</v>
      </c>
      <c r="I34" s="102"/>
      <c r="J34" s="102"/>
      <c r="K34" s="102"/>
      <c r="L34" s="102"/>
      <c r="M34" s="103"/>
    </row>
    <row r="35" spans="2:13" x14ac:dyDescent="0.25">
      <c r="B35" s="126"/>
      <c r="C35" s="122"/>
      <c r="D35" s="123"/>
      <c r="E35" s="123"/>
      <c r="F35" s="123"/>
      <c r="G35" s="124"/>
      <c r="H35" s="104"/>
      <c r="I35" s="105"/>
      <c r="J35" s="105"/>
      <c r="K35" s="105"/>
      <c r="L35" s="105"/>
      <c r="M35" s="106"/>
    </row>
    <row r="36" spans="2:13" x14ac:dyDescent="0.25">
      <c r="B36" s="126"/>
      <c r="C36" s="122"/>
      <c r="D36" s="123"/>
      <c r="E36" s="123"/>
      <c r="F36" s="123"/>
      <c r="G36" s="124"/>
      <c r="H36" s="104"/>
      <c r="I36" s="105"/>
      <c r="J36" s="105"/>
      <c r="K36" s="105"/>
      <c r="L36" s="105"/>
      <c r="M36" s="106"/>
    </row>
    <row r="37" spans="2:13" ht="14.25" customHeight="1" x14ac:dyDescent="0.25">
      <c r="B37" s="175" t="s">
        <v>119</v>
      </c>
      <c r="C37" s="119" t="s">
        <v>203</v>
      </c>
      <c r="D37" s="120"/>
      <c r="E37" s="120"/>
      <c r="F37" s="120"/>
      <c r="G37" s="121"/>
      <c r="H37" s="154" t="s">
        <v>159</v>
      </c>
      <c r="I37" s="155"/>
      <c r="J37" s="155"/>
      <c r="K37" s="155"/>
      <c r="L37" s="155"/>
      <c r="M37" s="156"/>
    </row>
    <row r="38" spans="2:13" ht="14.25" customHeight="1" x14ac:dyDescent="0.25">
      <c r="B38" s="176"/>
      <c r="C38" s="122"/>
      <c r="D38" s="123"/>
      <c r="E38" s="123"/>
      <c r="F38" s="123"/>
      <c r="G38" s="124"/>
      <c r="H38" s="157"/>
      <c r="I38" s="158"/>
      <c r="J38" s="158"/>
      <c r="K38" s="158"/>
      <c r="L38" s="158"/>
      <c r="M38" s="159"/>
    </row>
    <row r="39" spans="2:13" ht="14.25" customHeight="1" x14ac:dyDescent="0.25">
      <c r="B39" s="176"/>
      <c r="C39" s="122"/>
      <c r="D39" s="123"/>
      <c r="E39" s="123"/>
      <c r="F39" s="123"/>
      <c r="G39" s="124"/>
      <c r="H39" s="157"/>
      <c r="I39" s="158"/>
      <c r="J39" s="158"/>
      <c r="K39" s="158"/>
      <c r="L39" s="158"/>
      <c r="M39" s="159"/>
    </row>
    <row r="40" spans="2:13" ht="14.25" customHeight="1" x14ac:dyDescent="0.25">
      <c r="B40" s="176"/>
      <c r="C40" s="122"/>
      <c r="D40" s="123"/>
      <c r="E40" s="123"/>
      <c r="F40" s="123"/>
      <c r="G40" s="124"/>
      <c r="H40" s="157"/>
      <c r="I40" s="158"/>
      <c r="J40" s="158"/>
      <c r="K40" s="158"/>
      <c r="L40" s="158"/>
      <c r="M40" s="159"/>
    </row>
    <row r="41" spans="2:13" ht="14.25" customHeight="1" x14ac:dyDescent="0.25">
      <c r="B41" s="176"/>
      <c r="C41" s="122"/>
      <c r="D41" s="123"/>
      <c r="E41" s="123"/>
      <c r="F41" s="123"/>
      <c r="G41" s="124"/>
      <c r="H41" s="157"/>
      <c r="I41" s="158"/>
      <c r="J41" s="158"/>
      <c r="K41" s="158"/>
      <c r="L41" s="158"/>
      <c r="M41" s="159"/>
    </row>
    <row r="42" spans="2:13" ht="14.25" customHeight="1" x14ac:dyDescent="0.25">
      <c r="B42" s="176"/>
      <c r="C42" s="122"/>
      <c r="D42" s="123"/>
      <c r="E42" s="123"/>
      <c r="F42" s="123"/>
      <c r="G42" s="124"/>
      <c r="H42" s="157"/>
      <c r="I42" s="158"/>
      <c r="J42" s="158"/>
      <c r="K42" s="158"/>
      <c r="L42" s="158"/>
      <c r="M42" s="159"/>
    </row>
    <row r="43" spans="2:13" ht="16.5" customHeight="1" x14ac:dyDescent="0.25">
      <c r="B43" s="177"/>
      <c r="C43" s="122"/>
      <c r="D43" s="123"/>
      <c r="E43" s="123"/>
      <c r="F43" s="123"/>
      <c r="G43" s="124"/>
      <c r="H43" s="160"/>
      <c r="I43" s="161"/>
      <c r="J43" s="161"/>
      <c r="K43" s="161"/>
      <c r="L43" s="161"/>
      <c r="M43" s="162"/>
    </row>
    <row r="44" spans="2:13" ht="19.5" customHeight="1" x14ac:dyDescent="0.25">
      <c r="B44" s="99" t="s">
        <v>120</v>
      </c>
      <c r="C44" s="101" t="s">
        <v>121</v>
      </c>
      <c r="D44" s="102"/>
      <c r="E44" s="102"/>
      <c r="F44" s="102"/>
      <c r="G44" s="103"/>
      <c r="H44" s="101" t="s">
        <v>122</v>
      </c>
      <c r="I44" s="102"/>
      <c r="J44" s="102"/>
      <c r="K44" s="102"/>
      <c r="L44" s="102"/>
      <c r="M44" s="103"/>
    </row>
    <row r="45" spans="2:13" x14ac:dyDescent="0.25">
      <c r="B45" s="100"/>
      <c r="C45" s="104"/>
      <c r="D45" s="105"/>
      <c r="E45" s="105"/>
      <c r="F45" s="105"/>
      <c r="G45" s="106"/>
      <c r="H45" s="104"/>
      <c r="I45" s="105"/>
      <c r="J45" s="105"/>
      <c r="K45" s="105"/>
      <c r="L45" s="105"/>
      <c r="M45" s="106"/>
    </row>
    <row r="46" spans="2:13" x14ac:dyDescent="0.25">
      <c r="B46" s="100"/>
      <c r="C46" s="104"/>
      <c r="D46" s="105"/>
      <c r="E46" s="105"/>
      <c r="F46" s="105"/>
      <c r="G46" s="106"/>
      <c r="H46" s="104"/>
      <c r="I46" s="105"/>
      <c r="J46" s="105"/>
      <c r="K46" s="105"/>
      <c r="L46" s="105"/>
      <c r="M46" s="106"/>
    </row>
    <row r="47" spans="2:13" x14ac:dyDescent="0.25">
      <c r="B47" s="100"/>
      <c r="C47" s="104"/>
      <c r="D47" s="105"/>
      <c r="E47" s="105"/>
      <c r="F47" s="105"/>
      <c r="G47" s="106"/>
      <c r="H47" s="104"/>
      <c r="I47" s="105"/>
      <c r="J47" s="105"/>
      <c r="K47" s="105"/>
      <c r="L47" s="105"/>
      <c r="M47" s="106"/>
    </row>
    <row r="48" spans="2:13" x14ac:dyDescent="0.25">
      <c r="B48" s="100"/>
      <c r="C48" s="104"/>
      <c r="D48" s="105"/>
      <c r="E48" s="105"/>
      <c r="F48" s="105"/>
      <c r="G48" s="106"/>
      <c r="H48" s="104"/>
      <c r="I48" s="105"/>
      <c r="J48" s="105"/>
      <c r="K48" s="105"/>
      <c r="L48" s="105"/>
      <c r="M48" s="106"/>
    </row>
    <row r="49" spans="2:13" x14ac:dyDescent="0.25">
      <c r="B49" s="100"/>
      <c r="C49" s="104"/>
      <c r="D49" s="105"/>
      <c r="E49" s="105"/>
      <c r="F49" s="105"/>
      <c r="G49" s="106"/>
      <c r="H49" s="104"/>
      <c r="I49" s="105"/>
      <c r="J49" s="105"/>
      <c r="K49" s="105"/>
      <c r="L49" s="105"/>
      <c r="M49" s="106"/>
    </row>
    <row r="50" spans="2:13" x14ac:dyDescent="0.25">
      <c r="B50" s="100"/>
      <c r="C50" s="104"/>
      <c r="D50" s="105"/>
      <c r="E50" s="105"/>
      <c r="F50" s="105"/>
      <c r="G50" s="106"/>
      <c r="H50" s="104"/>
      <c r="I50" s="105"/>
      <c r="J50" s="105"/>
      <c r="K50" s="105"/>
      <c r="L50" s="105"/>
      <c r="M50" s="106"/>
    </row>
    <row r="51" spans="2:13" x14ac:dyDescent="0.25">
      <c r="B51" s="100"/>
      <c r="C51" s="104"/>
      <c r="D51" s="105"/>
      <c r="E51" s="105"/>
      <c r="F51" s="105"/>
      <c r="G51" s="106"/>
      <c r="H51" s="104"/>
      <c r="I51" s="105"/>
      <c r="J51" s="105"/>
      <c r="K51" s="105"/>
      <c r="L51" s="105"/>
      <c r="M51" s="106"/>
    </row>
    <row r="52" spans="2:13" s="31" customFormat="1" x14ac:dyDescent="0.25">
      <c r="B52" s="100"/>
      <c r="C52" s="104"/>
      <c r="D52" s="105"/>
      <c r="E52" s="105"/>
      <c r="F52" s="105"/>
      <c r="G52" s="106"/>
      <c r="H52" s="104"/>
      <c r="I52" s="105"/>
      <c r="J52" s="105"/>
      <c r="K52" s="105"/>
      <c r="L52" s="105"/>
      <c r="M52" s="106"/>
    </row>
    <row r="53" spans="2:13" x14ac:dyDescent="0.25">
      <c r="B53" s="100"/>
      <c r="C53" s="104"/>
      <c r="D53" s="105"/>
      <c r="E53" s="105"/>
      <c r="F53" s="105"/>
      <c r="G53" s="106"/>
      <c r="H53" s="104"/>
      <c r="I53" s="105"/>
      <c r="J53" s="105"/>
      <c r="K53" s="105"/>
      <c r="L53" s="105"/>
      <c r="M53" s="106"/>
    </row>
    <row r="54" spans="2:13" ht="15" customHeight="1" x14ac:dyDescent="0.25">
      <c r="B54" s="136" t="s">
        <v>6</v>
      </c>
      <c r="C54" s="147" t="s">
        <v>208</v>
      </c>
      <c r="D54" s="147"/>
      <c r="E54" s="147"/>
      <c r="F54" s="147"/>
      <c r="G54" s="147"/>
      <c r="H54" s="147" t="s">
        <v>159</v>
      </c>
      <c r="I54" s="147"/>
      <c r="J54" s="147"/>
      <c r="K54" s="147"/>
      <c r="L54" s="147"/>
      <c r="M54" s="147"/>
    </row>
    <row r="55" spans="2:13" ht="15" customHeight="1" x14ac:dyDescent="0.25">
      <c r="B55" s="136"/>
      <c r="C55" s="147"/>
      <c r="D55" s="147"/>
      <c r="E55" s="147"/>
      <c r="F55" s="147"/>
      <c r="G55" s="147"/>
      <c r="H55" s="147"/>
      <c r="I55" s="147"/>
      <c r="J55" s="147"/>
      <c r="K55" s="147"/>
      <c r="L55" s="147"/>
      <c r="M55" s="147"/>
    </row>
    <row r="56" spans="2:13" ht="15" customHeight="1" x14ac:dyDescent="0.25">
      <c r="B56" s="136"/>
      <c r="C56" s="147"/>
      <c r="D56" s="147"/>
      <c r="E56" s="147"/>
      <c r="F56" s="147"/>
      <c r="G56" s="147"/>
      <c r="H56" s="147"/>
      <c r="I56" s="147"/>
      <c r="J56" s="147"/>
      <c r="K56" s="147"/>
      <c r="L56" s="147"/>
      <c r="M56" s="147"/>
    </row>
    <row r="57" spans="2:13" ht="15" customHeight="1" x14ac:dyDescent="0.25">
      <c r="B57" s="136"/>
      <c r="C57" s="147"/>
      <c r="D57" s="147"/>
      <c r="E57" s="147"/>
      <c r="F57" s="147"/>
      <c r="G57" s="147"/>
      <c r="H57" s="147"/>
      <c r="I57" s="147"/>
      <c r="J57" s="147"/>
      <c r="K57" s="147"/>
      <c r="L57" s="147"/>
      <c r="M57" s="147"/>
    </row>
    <row r="58" spans="2:13" ht="14.25" customHeight="1" x14ac:dyDescent="0.25">
      <c r="B58" s="125" t="s">
        <v>123</v>
      </c>
      <c r="C58" s="119" t="s">
        <v>216</v>
      </c>
      <c r="D58" s="120"/>
      <c r="E58" s="120"/>
      <c r="F58" s="120"/>
      <c r="G58" s="121"/>
      <c r="H58" s="101" t="s">
        <v>159</v>
      </c>
      <c r="I58" s="102"/>
      <c r="J58" s="102"/>
      <c r="K58" s="102"/>
      <c r="L58" s="102"/>
      <c r="M58" s="103"/>
    </row>
    <row r="59" spans="2:13" ht="14.25" customHeight="1" x14ac:dyDescent="0.25">
      <c r="B59" s="126"/>
      <c r="C59" s="122"/>
      <c r="D59" s="123"/>
      <c r="E59" s="123"/>
      <c r="F59" s="123"/>
      <c r="G59" s="124"/>
      <c r="H59" s="104"/>
      <c r="I59" s="105"/>
      <c r="J59" s="105"/>
      <c r="K59" s="105"/>
      <c r="L59" s="105"/>
      <c r="M59" s="106"/>
    </row>
    <row r="60" spans="2:13" ht="14.25" customHeight="1" x14ac:dyDescent="0.25">
      <c r="B60" s="174"/>
      <c r="C60" s="122"/>
      <c r="D60" s="123"/>
      <c r="E60" s="123"/>
      <c r="F60" s="123"/>
      <c r="G60" s="124"/>
      <c r="H60" s="104"/>
      <c r="I60" s="105"/>
      <c r="J60" s="105"/>
      <c r="K60" s="105"/>
      <c r="L60" s="105"/>
      <c r="M60" s="106"/>
    </row>
    <row r="61" spans="2:13" ht="14.1" customHeight="1" x14ac:dyDescent="0.25">
      <c r="B61" s="99" t="s">
        <v>124</v>
      </c>
      <c r="C61" s="101" t="s">
        <v>125</v>
      </c>
      <c r="D61" s="102"/>
      <c r="E61" s="102"/>
      <c r="F61" s="102"/>
      <c r="G61" s="103"/>
      <c r="H61" s="130" t="s">
        <v>126</v>
      </c>
      <c r="I61" s="131"/>
      <c r="J61" s="131"/>
      <c r="K61" s="131"/>
      <c r="L61" s="131"/>
      <c r="M61" s="132"/>
    </row>
    <row r="62" spans="2:13" ht="14.1" customHeight="1" x14ac:dyDescent="0.25">
      <c r="B62" s="100"/>
      <c r="C62" s="104"/>
      <c r="D62" s="105"/>
      <c r="E62" s="105"/>
      <c r="F62" s="105"/>
      <c r="G62" s="106"/>
      <c r="H62" s="133"/>
      <c r="I62" s="134"/>
      <c r="J62" s="134"/>
      <c r="K62" s="134"/>
      <c r="L62" s="134"/>
      <c r="M62" s="135"/>
    </row>
    <row r="63" spans="2:13" x14ac:dyDescent="0.25">
      <c r="B63" s="100"/>
      <c r="C63" s="104"/>
      <c r="D63" s="105"/>
      <c r="E63" s="105"/>
      <c r="F63" s="105"/>
      <c r="G63" s="106"/>
      <c r="H63" s="133"/>
      <c r="I63" s="134"/>
      <c r="J63" s="134"/>
      <c r="K63" s="134"/>
      <c r="L63" s="134"/>
      <c r="M63" s="135"/>
    </row>
    <row r="64" spans="2:13" x14ac:dyDescent="0.25">
      <c r="B64" s="100"/>
      <c r="C64" s="104"/>
      <c r="D64" s="105"/>
      <c r="E64" s="105"/>
      <c r="F64" s="105"/>
      <c r="G64" s="106"/>
      <c r="H64" s="133"/>
      <c r="I64" s="134"/>
      <c r="J64" s="134"/>
      <c r="K64" s="134"/>
      <c r="L64" s="134"/>
      <c r="M64" s="135"/>
    </row>
    <row r="65" spans="2:13" x14ac:dyDescent="0.25">
      <c r="B65" s="136" t="s">
        <v>127</v>
      </c>
      <c r="C65" s="147" t="s">
        <v>229</v>
      </c>
      <c r="D65" s="147"/>
      <c r="E65" s="147"/>
      <c r="F65" s="147"/>
      <c r="G65" s="147"/>
      <c r="H65" s="165" t="s">
        <v>128</v>
      </c>
      <c r="I65" s="166"/>
      <c r="J65" s="166"/>
      <c r="K65" s="166"/>
      <c r="L65" s="166"/>
      <c r="M65" s="167"/>
    </row>
    <row r="66" spans="2:13" ht="15" customHeight="1" x14ac:dyDescent="0.25">
      <c r="B66" s="136"/>
      <c r="C66" s="147"/>
      <c r="D66" s="147"/>
      <c r="E66" s="147"/>
      <c r="F66" s="147"/>
      <c r="G66" s="147"/>
      <c r="H66" s="168"/>
      <c r="I66" s="169"/>
      <c r="J66" s="169"/>
      <c r="K66" s="169"/>
      <c r="L66" s="169"/>
      <c r="M66" s="170"/>
    </row>
    <row r="67" spans="2:13" ht="15" customHeight="1" x14ac:dyDescent="0.25">
      <c r="B67" s="136"/>
      <c r="C67" s="147"/>
      <c r="D67" s="147"/>
      <c r="E67" s="147"/>
      <c r="F67" s="147"/>
      <c r="G67" s="147"/>
      <c r="H67" s="168"/>
      <c r="I67" s="169"/>
      <c r="J67" s="169"/>
      <c r="K67" s="169"/>
      <c r="L67" s="169"/>
      <c r="M67" s="170"/>
    </row>
    <row r="68" spans="2:13" ht="15" customHeight="1" x14ac:dyDescent="0.25">
      <c r="B68" s="136"/>
      <c r="C68" s="147"/>
      <c r="D68" s="147"/>
      <c r="E68" s="147"/>
      <c r="F68" s="147"/>
      <c r="G68" s="147"/>
      <c r="H68" s="171"/>
      <c r="I68" s="172"/>
      <c r="J68" s="172"/>
      <c r="K68" s="172"/>
      <c r="L68" s="172"/>
      <c r="M68" s="173"/>
    </row>
    <row r="69" spans="2:13" ht="14.25" customHeight="1" x14ac:dyDescent="0.25">
      <c r="B69" s="99" t="s">
        <v>160</v>
      </c>
      <c r="C69" s="119" t="s">
        <v>217</v>
      </c>
      <c r="D69" s="120"/>
      <c r="E69" s="120"/>
      <c r="F69" s="120"/>
      <c r="G69" s="121"/>
      <c r="H69" s="101" t="s">
        <v>159</v>
      </c>
      <c r="I69" s="102"/>
      <c r="J69" s="102"/>
      <c r="K69" s="102"/>
      <c r="L69" s="102"/>
      <c r="M69" s="103"/>
    </row>
    <row r="70" spans="2:13" ht="14.25" customHeight="1" x14ac:dyDescent="0.25">
      <c r="B70" s="100"/>
      <c r="C70" s="122"/>
      <c r="D70" s="123"/>
      <c r="E70" s="123"/>
      <c r="F70" s="123"/>
      <c r="G70" s="124"/>
      <c r="H70" s="104"/>
      <c r="I70" s="105"/>
      <c r="J70" s="105"/>
      <c r="K70" s="105"/>
      <c r="L70" s="105"/>
      <c r="M70" s="106"/>
    </row>
    <row r="71" spans="2:13" x14ac:dyDescent="0.25">
      <c r="B71" s="100"/>
      <c r="C71" s="122"/>
      <c r="D71" s="123"/>
      <c r="E71" s="123"/>
      <c r="F71" s="123"/>
      <c r="G71" s="124"/>
      <c r="H71" s="104"/>
      <c r="I71" s="105"/>
      <c r="J71" s="105"/>
      <c r="K71" s="105"/>
      <c r="L71" s="105"/>
      <c r="M71" s="106"/>
    </row>
    <row r="72" spans="2:13" x14ac:dyDescent="0.25">
      <c r="B72" s="100"/>
      <c r="C72" s="122"/>
      <c r="D72" s="123"/>
      <c r="E72" s="123"/>
      <c r="F72" s="123"/>
      <c r="G72" s="124"/>
      <c r="H72" s="104"/>
      <c r="I72" s="105"/>
      <c r="J72" s="105"/>
      <c r="K72" s="105"/>
      <c r="L72" s="105"/>
      <c r="M72" s="106"/>
    </row>
    <row r="73" spans="2:13" ht="15" customHeight="1" x14ac:dyDescent="0.25">
      <c r="B73" s="136" t="s">
        <v>161</v>
      </c>
      <c r="C73" s="163" t="s">
        <v>218</v>
      </c>
      <c r="D73" s="163"/>
      <c r="E73" s="163"/>
      <c r="F73" s="163"/>
      <c r="G73" s="163"/>
      <c r="H73" s="101" t="s">
        <v>159</v>
      </c>
      <c r="I73" s="102"/>
      <c r="J73" s="102"/>
      <c r="K73" s="102"/>
      <c r="L73" s="102"/>
      <c r="M73" s="103"/>
    </row>
    <row r="74" spans="2:13" ht="15" customHeight="1" x14ac:dyDescent="0.25">
      <c r="B74" s="136"/>
      <c r="C74" s="163"/>
      <c r="D74" s="163"/>
      <c r="E74" s="163"/>
      <c r="F74" s="163"/>
      <c r="G74" s="163"/>
      <c r="H74" s="104"/>
      <c r="I74" s="105"/>
      <c r="J74" s="105"/>
      <c r="K74" s="105"/>
      <c r="L74" s="105"/>
      <c r="M74" s="106"/>
    </row>
    <row r="75" spans="2:13" ht="15" customHeight="1" x14ac:dyDescent="0.25">
      <c r="B75" s="136"/>
      <c r="C75" s="163"/>
      <c r="D75" s="163"/>
      <c r="E75" s="163"/>
      <c r="F75" s="163"/>
      <c r="G75" s="163"/>
      <c r="H75" s="116"/>
      <c r="I75" s="117"/>
      <c r="J75" s="117"/>
      <c r="K75" s="117"/>
      <c r="L75" s="117"/>
      <c r="M75" s="118"/>
    </row>
    <row r="76" spans="2:13" x14ac:dyDescent="0.25">
      <c r="B76" s="33" t="s">
        <v>13</v>
      </c>
      <c r="C76" s="164" t="s">
        <v>129</v>
      </c>
      <c r="D76" s="164"/>
      <c r="E76" s="164"/>
      <c r="F76" s="164"/>
      <c r="G76" s="164"/>
      <c r="H76" s="164" t="s">
        <v>116</v>
      </c>
      <c r="I76" s="164"/>
      <c r="J76" s="164"/>
      <c r="K76" s="164"/>
      <c r="L76" s="164"/>
      <c r="M76" s="164"/>
    </row>
    <row r="77" spans="2:13" x14ac:dyDescent="0.25">
      <c r="B77" s="99" t="s">
        <v>32</v>
      </c>
      <c r="C77" s="119" t="s">
        <v>174</v>
      </c>
      <c r="D77" s="120"/>
      <c r="E77" s="120"/>
      <c r="F77" s="120"/>
      <c r="G77" s="121"/>
      <c r="H77" s="101" t="s">
        <v>159</v>
      </c>
      <c r="I77" s="102"/>
      <c r="J77" s="102"/>
      <c r="K77" s="102"/>
      <c r="L77" s="102"/>
      <c r="M77" s="103"/>
    </row>
    <row r="78" spans="2:13" x14ac:dyDescent="0.25">
      <c r="B78" s="100"/>
      <c r="C78" s="122"/>
      <c r="D78" s="123"/>
      <c r="E78" s="123"/>
      <c r="F78" s="123"/>
      <c r="G78" s="124"/>
      <c r="H78" s="104"/>
      <c r="I78" s="105"/>
      <c r="J78" s="105"/>
      <c r="K78" s="105"/>
      <c r="L78" s="105"/>
      <c r="M78" s="106"/>
    </row>
    <row r="79" spans="2:13" x14ac:dyDescent="0.25">
      <c r="B79" s="100"/>
      <c r="C79" s="122"/>
      <c r="D79" s="123"/>
      <c r="E79" s="123"/>
      <c r="F79" s="123"/>
      <c r="G79" s="124"/>
      <c r="H79" s="104"/>
      <c r="I79" s="105"/>
      <c r="J79" s="105"/>
      <c r="K79" s="105"/>
      <c r="L79" s="105"/>
      <c r="M79" s="106"/>
    </row>
    <row r="80" spans="2:13" x14ac:dyDescent="0.25">
      <c r="B80" s="100"/>
      <c r="C80" s="122"/>
      <c r="D80" s="123"/>
      <c r="E80" s="123"/>
      <c r="F80" s="123"/>
      <c r="G80" s="124"/>
      <c r="H80" s="104"/>
      <c r="I80" s="105"/>
      <c r="J80" s="105"/>
      <c r="K80" s="105"/>
      <c r="L80" s="105"/>
      <c r="M80" s="106"/>
    </row>
    <row r="81" spans="2:13" ht="14.1" customHeight="1" x14ac:dyDescent="0.25">
      <c r="B81" s="99" t="s">
        <v>25</v>
      </c>
      <c r="C81" s="130" t="s">
        <v>130</v>
      </c>
      <c r="D81" s="131"/>
      <c r="E81" s="131"/>
      <c r="F81" s="131"/>
      <c r="G81" s="132"/>
      <c r="H81" s="101" t="s">
        <v>131</v>
      </c>
      <c r="I81" s="102"/>
      <c r="J81" s="102"/>
      <c r="K81" s="102"/>
      <c r="L81" s="102"/>
      <c r="M81" s="103"/>
    </row>
    <row r="82" spans="2:13" ht="14.1" customHeight="1" x14ac:dyDescent="0.25">
      <c r="B82" s="100"/>
      <c r="C82" s="133"/>
      <c r="D82" s="134"/>
      <c r="E82" s="134"/>
      <c r="F82" s="134"/>
      <c r="G82" s="135"/>
      <c r="H82" s="104"/>
      <c r="I82" s="105"/>
      <c r="J82" s="105"/>
      <c r="K82" s="105"/>
      <c r="L82" s="105"/>
      <c r="M82" s="106"/>
    </row>
    <row r="83" spans="2:13" x14ac:dyDescent="0.25">
      <c r="B83" s="100"/>
      <c r="C83" s="133"/>
      <c r="D83" s="134"/>
      <c r="E83" s="134"/>
      <c r="F83" s="134"/>
      <c r="G83" s="135"/>
      <c r="H83" s="104"/>
      <c r="I83" s="105"/>
      <c r="J83" s="105"/>
      <c r="K83" s="105"/>
      <c r="L83" s="105"/>
      <c r="M83" s="106"/>
    </row>
    <row r="84" spans="2:13" x14ac:dyDescent="0.25">
      <c r="B84" s="100"/>
      <c r="C84" s="133"/>
      <c r="D84" s="134"/>
      <c r="E84" s="134"/>
      <c r="F84" s="134"/>
      <c r="G84" s="135"/>
      <c r="H84" s="104"/>
      <c r="I84" s="105"/>
      <c r="J84" s="105"/>
      <c r="K84" s="105"/>
      <c r="L84" s="105"/>
      <c r="M84" s="106"/>
    </row>
    <row r="85" spans="2:13" x14ac:dyDescent="0.25">
      <c r="B85" s="100"/>
      <c r="C85" s="133"/>
      <c r="D85" s="134"/>
      <c r="E85" s="134"/>
      <c r="F85" s="134"/>
      <c r="G85" s="135"/>
      <c r="H85" s="104"/>
      <c r="I85" s="105"/>
      <c r="J85" s="105"/>
      <c r="K85" s="105"/>
      <c r="L85" s="105"/>
      <c r="M85" s="106"/>
    </row>
    <row r="86" spans="2:13" x14ac:dyDescent="0.25">
      <c r="B86" s="99" t="s">
        <v>98</v>
      </c>
      <c r="C86" s="101" t="s">
        <v>219</v>
      </c>
      <c r="D86" s="102"/>
      <c r="E86" s="102"/>
      <c r="F86" s="102"/>
      <c r="G86" s="103"/>
      <c r="H86" s="101" t="s">
        <v>159</v>
      </c>
      <c r="I86" s="102"/>
      <c r="J86" s="102"/>
      <c r="K86" s="102"/>
      <c r="L86" s="102"/>
      <c r="M86" s="103"/>
    </row>
    <row r="87" spans="2:13" x14ac:dyDescent="0.25">
      <c r="B87" s="100"/>
      <c r="C87" s="104"/>
      <c r="D87" s="105"/>
      <c r="E87" s="105"/>
      <c r="F87" s="105"/>
      <c r="G87" s="106"/>
      <c r="H87" s="104"/>
      <c r="I87" s="105"/>
      <c r="J87" s="105"/>
      <c r="K87" s="105"/>
      <c r="L87" s="105"/>
      <c r="M87" s="106"/>
    </row>
    <row r="88" spans="2:13" x14ac:dyDescent="0.25">
      <c r="B88" s="100"/>
      <c r="C88" s="104"/>
      <c r="D88" s="105"/>
      <c r="E88" s="105"/>
      <c r="F88" s="105"/>
      <c r="G88" s="106"/>
      <c r="H88" s="104"/>
      <c r="I88" s="105"/>
      <c r="J88" s="105"/>
      <c r="K88" s="105"/>
      <c r="L88" s="105"/>
      <c r="M88" s="106"/>
    </row>
    <row r="89" spans="2:13" x14ac:dyDescent="0.25">
      <c r="B89" s="99" t="s">
        <v>132</v>
      </c>
      <c r="C89" s="119" t="s">
        <v>220</v>
      </c>
      <c r="D89" s="120"/>
      <c r="E89" s="120"/>
      <c r="F89" s="120"/>
      <c r="G89" s="121"/>
      <c r="H89" s="101" t="s">
        <v>159</v>
      </c>
      <c r="I89" s="102"/>
      <c r="J89" s="102"/>
      <c r="K89" s="102"/>
      <c r="L89" s="102"/>
      <c r="M89" s="103"/>
    </row>
    <row r="90" spans="2:13" x14ac:dyDescent="0.25">
      <c r="B90" s="100"/>
      <c r="C90" s="122"/>
      <c r="D90" s="123"/>
      <c r="E90" s="123"/>
      <c r="F90" s="123"/>
      <c r="G90" s="124"/>
      <c r="H90" s="104"/>
      <c r="I90" s="105"/>
      <c r="J90" s="105"/>
      <c r="K90" s="105"/>
      <c r="L90" s="105"/>
      <c r="M90" s="106"/>
    </row>
    <row r="91" spans="2:13" x14ac:dyDescent="0.25">
      <c r="B91" s="100"/>
      <c r="C91" s="122"/>
      <c r="D91" s="123"/>
      <c r="E91" s="123"/>
      <c r="F91" s="123"/>
      <c r="G91" s="124"/>
      <c r="H91" s="104"/>
      <c r="I91" s="105"/>
      <c r="J91" s="105"/>
      <c r="K91" s="105"/>
      <c r="L91" s="105"/>
      <c r="M91" s="106"/>
    </row>
    <row r="92" spans="2:13" x14ac:dyDescent="0.25">
      <c r="B92" s="100"/>
      <c r="C92" s="122"/>
      <c r="D92" s="123"/>
      <c r="E92" s="123"/>
      <c r="F92" s="123"/>
      <c r="G92" s="124"/>
      <c r="H92" s="104"/>
      <c r="I92" s="105"/>
      <c r="J92" s="105"/>
      <c r="K92" s="105"/>
      <c r="L92" s="105"/>
      <c r="M92" s="106"/>
    </row>
    <row r="93" spans="2:13" x14ac:dyDescent="0.25">
      <c r="B93" s="99" t="s">
        <v>94</v>
      </c>
      <c r="C93" s="119" t="s">
        <v>221</v>
      </c>
      <c r="D93" s="120"/>
      <c r="E93" s="120"/>
      <c r="F93" s="120"/>
      <c r="G93" s="121"/>
      <c r="H93" s="101" t="s">
        <v>159</v>
      </c>
      <c r="I93" s="102"/>
      <c r="J93" s="102"/>
      <c r="K93" s="102"/>
      <c r="L93" s="102"/>
      <c r="M93" s="103"/>
    </row>
    <row r="94" spans="2:13" x14ac:dyDescent="0.25">
      <c r="B94" s="100"/>
      <c r="C94" s="122"/>
      <c r="D94" s="123"/>
      <c r="E94" s="123"/>
      <c r="F94" s="123"/>
      <c r="G94" s="124"/>
      <c r="H94" s="104"/>
      <c r="I94" s="105"/>
      <c r="J94" s="105"/>
      <c r="K94" s="105"/>
      <c r="L94" s="105"/>
      <c r="M94" s="106"/>
    </row>
    <row r="95" spans="2:13" x14ac:dyDescent="0.25">
      <c r="B95" s="100"/>
      <c r="C95" s="122"/>
      <c r="D95" s="123"/>
      <c r="E95" s="123"/>
      <c r="F95" s="123"/>
      <c r="G95" s="124"/>
      <c r="H95" s="104"/>
      <c r="I95" s="105"/>
      <c r="J95" s="105"/>
      <c r="K95" s="105"/>
      <c r="L95" s="105"/>
      <c r="M95" s="106"/>
    </row>
    <row r="96" spans="2:13" x14ac:dyDescent="0.25">
      <c r="B96" s="100"/>
      <c r="C96" s="122"/>
      <c r="D96" s="123"/>
      <c r="E96" s="123"/>
      <c r="F96" s="123"/>
      <c r="G96" s="124"/>
      <c r="H96" s="104"/>
      <c r="I96" s="105"/>
      <c r="J96" s="105"/>
      <c r="K96" s="105"/>
      <c r="L96" s="105"/>
      <c r="M96" s="106"/>
    </row>
    <row r="97" spans="2:13" x14ac:dyDescent="0.25">
      <c r="B97" s="125" t="s">
        <v>175</v>
      </c>
      <c r="C97" s="119" t="s">
        <v>222</v>
      </c>
      <c r="D97" s="120"/>
      <c r="E97" s="120"/>
      <c r="F97" s="120"/>
      <c r="G97" s="121"/>
      <c r="H97" s="101" t="s">
        <v>159</v>
      </c>
      <c r="I97" s="102"/>
      <c r="J97" s="102"/>
      <c r="K97" s="102"/>
      <c r="L97" s="102"/>
      <c r="M97" s="103"/>
    </row>
    <row r="98" spans="2:13" x14ac:dyDescent="0.25">
      <c r="B98" s="126"/>
      <c r="C98" s="122"/>
      <c r="D98" s="123"/>
      <c r="E98" s="123"/>
      <c r="F98" s="123"/>
      <c r="G98" s="124"/>
      <c r="H98" s="104"/>
      <c r="I98" s="105"/>
      <c r="J98" s="105"/>
      <c r="K98" s="105"/>
      <c r="L98" s="105"/>
      <c r="M98" s="106"/>
    </row>
    <row r="99" spans="2:13" x14ac:dyDescent="0.25">
      <c r="B99" s="126"/>
      <c r="C99" s="122"/>
      <c r="D99" s="123"/>
      <c r="E99" s="123"/>
      <c r="F99" s="123"/>
      <c r="G99" s="124"/>
      <c r="H99" s="104"/>
      <c r="I99" s="105"/>
      <c r="J99" s="105"/>
      <c r="K99" s="105"/>
      <c r="L99" s="105"/>
      <c r="M99" s="106"/>
    </row>
    <row r="100" spans="2:13" x14ac:dyDescent="0.25">
      <c r="B100" s="99" t="s">
        <v>133</v>
      </c>
      <c r="C100" s="101" t="s">
        <v>223</v>
      </c>
      <c r="D100" s="102"/>
      <c r="E100" s="102"/>
      <c r="F100" s="102"/>
      <c r="G100" s="103"/>
      <c r="H100" s="154" t="s">
        <v>159</v>
      </c>
      <c r="I100" s="155"/>
      <c r="J100" s="155"/>
      <c r="K100" s="155"/>
      <c r="L100" s="155"/>
      <c r="M100" s="156"/>
    </row>
    <row r="101" spans="2:13" x14ac:dyDescent="0.25">
      <c r="B101" s="100"/>
      <c r="C101" s="104"/>
      <c r="D101" s="105"/>
      <c r="E101" s="105"/>
      <c r="F101" s="105"/>
      <c r="G101" s="106"/>
      <c r="H101" s="157"/>
      <c r="I101" s="158"/>
      <c r="J101" s="158"/>
      <c r="K101" s="158"/>
      <c r="L101" s="158"/>
      <c r="M101" s="159"/>
    </row>
    <row r="102" spans="2:13" x14ac:dyDescent="0.25">
      <c r="B102" s="100"/>
      <c r="C102" s="104"/>
      <c r="D102" s="105"/>
      <c r="E102" s="105"/>
      <c r="F102" s="105"/>
      <c r="G102" s="106"/>
      <c r="H102" s="157"/>
      <c r="I102" s="158"/>
      <c r="J102" s="158"/>
      <c r="K102" s="158"/>
      <c r="L102" s="158"/>
      <c r="M102" s="159"/>
    </row>
    <row r="103" spans="2:13" x14ac:dyDescent="0.25">
      <c r="B103" s="100"/>
      <c r="C103" s="104"/>
      <c r="D103" s="105"/>
      <c r="E103" s="105"/>
      <c r="F103" s="105"/>
      <c r="G103" s="106"/>
      <c r="H103" s="157"/>
      <c r="I103" s="158"/>
      <c r="J103" s="158"/>
      <c r="K103" s="158"/>
      <c r="L103" s="158"/>
      <c r="M103" s="159"/>
    </row>
    <row r="104" spans="2:13" x14ac:dyDescent="0.25">
      <c r="B104" s="100"/>
      <c r="C104" s="104"/>
      <c r="D104" s="105"/>
      <c r="E104" s="105"/>
      <c r="F104" s="105"/>
      <c r="G104" s="106"/>
      <c r="H104" s="157"/>
      <c r="I104" s="158"/>
      <c r="J104" s="158"/>
      <c r="K104" s="158"/>
      <c r="L104" s="158"/>
      <c r="M104" s="159"/>
    </row>
    <row r="105" spans="2:13" x14ac:dyDescent="0.25">
      <c r="B105" s="100"/>
      <c r="C105" s="104"/>
      <c r="D105" s="105"/>
      <c r="E105" s="105"/>
      <c r="F105" s="105"/>
      <c r="G105" s="106"/>
      <c r="H105" s="157"/>
      <c r="I105" s="158"/>
      <c r="J105" s="158"/>
      <c r="K105" s="158"/>
      <c r="L105" s="158"/>
      <c r="M105" s="159"/>
    </row>
    <row r="106" spans="2:13" x14ac:dyDescent="0.25">
      <c r="B106" s="100"/>
      <c r="C106" s="104"/>
      <c r="D106" s="105"/>
      <c r="E106" s="105"/>
      <c r="F106" s="105"/>
      <c r="G106" s="106"/>
      <c r="H106" s="160"/>
      <c r="I106" s="161"/>
      <c r="J106" s="161"/>
      <c r="K106" s="161"/>
      <c r="L106" s="161"/>
      <c r="M106" s="162"/>
    </row>
    <row r="107" spans="2:13" x14ac:dyDescent="0.25">
      <c r="B107" s="125" t="s">
        <v>183</v>
      </c>
      <c r="C107" s="119" t="s">
        <v>186</v>
      </c>
      <c r="D107" s="120"/>
      <c r="E107" s="120"/>
      <c r="F107" s="120"/>
      <c r="G107" s="121"/>
      <c r="H107" s="101" t="s">
        <v>159</v>
      </c>
      <c r="I107" s="102"/>
      <c r="J107" s="102"/>
      <c r="K107" s="102"/>
      <c r="L107" s="102"/>
      <c r="M107" s="103"/>
    </row>
    <row r="108" spans="2:13" x14ac:dyDescent="0.25">
      <c r="B108" s="126"/>
      <c r="C108" s="122"/>
      <c r="D108" s="123"/>
      <c r="E108" s="123"/>
      <c r="F108" s="123"/>
      <c r="G108" s="124"/>
      <c r="H108" s="104"/>
      <c r="I108" s="105"/>
      <c r="J108" s="105"/>
      <c r="K108" s="105"/>
      <c r="L108" s="105"/>
      <c r="M108" s="106"/>
    </row>
    <row r="109" spans="2:13" ht="48.75" customHeight="1" x14ac:dyDescent="0.25">
      <c r="B109" s="126"/>
      <c r="C109" s="122"/>
      <c r="D109" s="123"/>
      <c r="E109" s="123"/>
      <c r="F109" s="123"/>
      <c r="G109" s="124"/>
      <c r="H109" s="104"/>
      <c r="I109" s="105"/>
      <c r="J109" s="105"/>
      <c r="K109" s="105"/>
      <c r="L109" s="105"/>
      <c r="M109" s="106"/>
    </row>
    <row r="110" spans="2:13" ht="14.1" customHeight="1" x14ac:dyDescent="0.25">
      <c r="B110" s="33" t="s">
        <v>19</v>
      </c>
      <c r="C110" s="148" t="s">
        <v>134</v>
      </c>
      <c r="D110" s="149"/>
      <c r="E110" s="149"/>
      <c r="F110" s="149"/>
      <c r="G110" s="150"/>
      <c r="H110" s="151" t="s">
        <v>116</v>
      </c>
      <c r="I110" s="152"/>
      <c r="J110" s="152"/>
      <c r="K110" s="152"/>
      <c r="L110" s="152"/>
      <c r="M110" s="153"/>
    </row>
    <row r="111" spans="2:13" ht="14.1" customHeight="1" x14ac:dyDescent="0.25">
      <c r="B111" s="99" t="s">
        <v>5</v>
      </c>
      <c r="C111" s="130" t="s">
        <v>207</v>
      </c>
      <c r="D111" s="131"/>
      <c r="E111" s="131"/>
      <c r="F111" s="131"/>
      <c r="G111" s="132"/>
      <c r="H111" s="101" t="s">
        <v>159</v>
      </c>
      <c r="I111" s="102"/>
      <c r="J111" s="102"/>
      <c r="K111" s="102"/>
      <c r="L111" s="102"/>
      <c r="M111" s="103"/>
    </row>
    <row r="112" spans="2:13" ht="14.1" customHeight="1" x14ac:dyDescent="0.25">
      <c r="B112" s="100"/>
      <c r="C112" s="133"/>
      <c r="D112" s="134"/>
      <c r="E112" s="134"/>
      <c r="F112" s="134"/>
      <c r="G112" s="135"/>
      <c r="H112" s="104"/>
      <c r="I112" s="105"/>
      <c r="J112" s="105"/>
      <c r="K112" s="105"/>
      <c r="L112" s="105"/>
      <c r="M112" s="106"/>
    </row>
    <row r="113" spans="2:13" ht="14.1" customHeight="1" x14ac:dyDescent="0.25">
      <c r="B113" s="107"/>
      <c r="C113" s="144"/>
      <c r="D113" s="145"/>
      <c r="E113" s="145"/>
      <c r="F113" s="145"/>
      <c r="G113" s="146"/>
      <c r="H113" s="104"/>
      <c r="I113" s="105"/>
      <c r="J113" s="105"/>
      <c r="K113" s="105"/>
      <c r="L113" s="105"/>
      <c r="M113" s="106"/>
    </row>
    <row r="114" spans="2:13" ht="14.1" customHeight="1" x14ac:dyDescent="0.25">
      <c r="B114" s="99" t="s">
        <v>324</v>
      </c>
      <c r="C114" s="130" t="s">
        <v>330</v>
      </c>
      <c r="D114" s="131"/>
      <c r="E114" s="131"/>
      <c r="F114" s="131"/>
      <c r="G114" s="132"/>
      <c r="H114" s="147" t="s">
        <v>159</v>
      </c>
      <c r="I114" s="147"/>
      <c r="J114" s="147"/>
      <c r="K114" s="147"/>
      <c r="L114" s="147"/>
      <c r="M114" s="147"/>
    </row>
    <row r="115" spans="2:13" ht="33" customHeight="1" x14ac:dyDescent="0.25">
      <c r="B115" s="100"/>
      <c r="C115" s="133"/>
      <c r="D115" s="134"/>
      <c r="E115" s="134"/>
      <c r="F115" s="134"/>
      <c r="G115" s="135"/>
      <c r="H115" s="147"/>
      <c r="I115" s="147"/>
      <c r="J115" s="147"/>
      <c r="K115" s="147"/>
      <c r="L115" s="147"/>
      <c r="M115" s="147"/>
    </row>
    <row r="116" spans="2:13" ht="14.1" customHeight="1" x14ac:dyDescent="0.25">
      <c r="B116" s="107"/>
      <c r="C116" s="144"/>
      <c r="D116" s="145"/>
      <c r="E116" s="145"/>
      <c r="F116" s="145"/>
      <c r="G116" s="146"/>
      <c r="H116" s="147"/>
      <c r="I116" s="147"/>
      <c r="J116" s="147"/>
      <c r="K116" s="147"/>
      <c r="L116" s="147"/>
      <c r="M116" s="147"/>
    </row>
    <row r="117" spans="2:13" x14ac:dyDescent="0.25">
      <c r="B117" s="99" t="s">
        <v>135</v>
      </c>
      <c r="C117" s="119" t="s">
        <v>177</v>
      </c>
      <c r="D117" s="120"/>
      <c r="E117" s="120"/>
      <c r="F117" s="120"/>
      <c r="G117" s="121"/>
      <c r="H117" s="101" t="s">
        <v>159</v>
      </c>
      <c r="I117" s="102"/>
      <c r="J117" s="102"/>
      <c r="K117" s="102"/>
      <c r="L117" s="102"/>
      <c r="M117" s="103"/>
    </row>
    <row r="118" spans="2:13" x14ac:dyDescent="0.25">
      <c r="B118" s="100"/>
      <c r="C118" s="122"/>
      <c r="D118" s="123"/>
      <c r="E118" s="123"/>
      <c r="F118" s="123"/>
      <c r="G118" s="124"/>
      <c r="H118" s="104"/>
      <c r="I118" s="105"/>
      <c r="J118" s="105"/>
      <c r="K118" s="105"/>
      <c r="L118" s="105"/>
      <c r="M118" s="106"/>
    </row>
    <row r="119" spans="2:13" x14ac:dyDescent="0.25">
      <c r="B119" s="100"/>
      <c r="C119" s="122"/>
      <c r="D119" s="123"/>
      <c r="E119" s="123"/>
      <c r="F119" s="123"/>
      <c r="G119" s="124"/>
      <c r="H119" s="104"/>
      <c r="I119" s="105"/>
      <c r="J119" s="105"/>
      <c r="K119" s="105"/>
      <c r="L119" s="105"/>
      <c r="M119" s="106"/>
    </row>
    <row r="120" spans="2:13" ht="14.1" customHeight="1" x14ac:dyDescent="0.25">
      <c r="B120" s="136" t="s">
        <v>27</v>
      </c>
      <c r="C120" s="137" t="s">
        <v>206</v>
      </c>
      <c r="D120" s="137"/>
      <c r="E120" s="137"/>
      <c r="F120" s="137"/>
      <c r="G120" s="137"/>
      <c r="H120" s="137" t="s">
        <v>136</v>
      </c>
      <c r="I120" s="137"/>
      <c r="J120" s="137"/>
      <c r="K120" s="137"/>
      <c r="L120" s="137"/>
      <c r="M120" s="137"/>
    </row>
    <row r="121" spans="2:13" ht="14.1" customHeight="1" x14ac:dyDescent="0.25">
      <c r="B121" s="136"/>
      <c r="C121" s="137"/>
      <c r="D121" s="137"/>
      <c r="E121" s="137"/>
      <c r="F121" s="137"/>
      <c r="G121" s="137"/>
      <c r="H121" s="137"/>
      <c r="I121" s="137"/>
      <c r="J121" s="137"/>
      <c r="K121" s="137"/>
      <c r="L121" s="137"/>
      <c r="M121" s="137"/>
    </row>
    <row r="122" spans="2:13" ht="14.1" customHeight="1" x14ac:dyDescent="0.25">
      <c r="B122" s="136"/>
      <c r="C122" s="137"/>
      <c r="D122" s="137"/>
      <c r="E122" s="137"/>
      <c r="F122" s="137"/>
      <c r="G122" s="137"/>
      <c r="H122" s="137"/>
      <c r="I122" s="137"/>
      <c r="J122" s="137"/>
      <c r="K122" s="137"/>
      <c r="L122" s="137"/>
      <c r="M122" s="137"/>
    </row>
    <row r="123" spans="2:13" ht="14.1" customHeight="1" x14ac:dyDescent="0.25">
      <c r="B123" s="136"/>
      <c r="C123" s="137"/>
      <c r="D123" s="137"/>
      <c r="E123" s="137"/>
      <c r="F123" s="137"/>
      <c r="G123" s="137"/>
      <c r="H123" s="137"/>
      <c r="I123" s="137"/>
      <c r="J123" s="137"/>
      <c r="K123" s="137"/>
      <c r="L123" s="137"/>
      <c r="M123" s="137"/>
    </row>
    <row r="124" spans="2:13" ht="37.5" customHeight="1" x14ac:dyDescent="0.25">
      <c r="B124" s="136"/>
      <c r="C124" s="137"/>
      <c r="D124" s="137"/>
      <c r="E124" s="137"/>
      <c r="F124" s="137"/>
      <c r="G124" s="137"/>
      <c r="H124" s="137"/>
      <c r="I124" s="137"/>
      <c r="J124" s="137"/>
      <c r="K124" s="137"/>
      <c r="L124" s="137"/>
      <c r="M124" s="137"/>
    </row>
    <row r="125" spans="2:13" ht="14.1" customHeight="1" x14ac:dyDescent="0.25">
      <c r="B125" s="99" t="s">
        <v>30</v>
      </c>
      <c r="C125" s="119" t="s">
        <v>209</v>
      </c>
      <c r="D125" s="120"/>
      <c r="E125" s="120"/>
      <c r="F125" s="120"/>
      <c r="G125" s="121"/>
      <c r="H125" s="138" t="s">
        <v>137</v>
      </c>
      <c r="I125" s="139"/>
      <c r="J125" s="139"/>
      <c r="K125" s="139"/>
      <c r="L125" s="139"/>
      <c r="M125" s="140"/>
    </row>
    <row r="126" spans="2:13" ht="14.1" customHeight="1" x14ac:dyDescent="0.25">
      <c r="B126" s="100"/>
      <c r="C126" s="122"/>
      <c r="D126" s="123"/>
      <c r="E126" s="123"/>
      <c r="F126" s="123"/>
      <c r="G126" s="124"/>
      <c r="H126" s="141"/>
      <c r="I126" s="142"/>
      <c r="J126" s="142"/>
      <c r="K126" s="142"/>
      <c r="L126" s="142"/>
      <c r="M126" s="143"/>
    </row>
    <row r="127" spans="2:13" ht="14.1" customHeight="1" x14ac:dyDescent="0.25">
      <c r="B127" s="100"/>
      <c r="C127" s="122"/>
      <c r="D127" s="123"/>
      <c r="E127" s="123"/>
      <c r="F127" s="123"/>
      <c r="G127" s="124"/>
      <c r="H127" s="141"/>
      <c r="I127" s="142"/>
      <c r="J127" s="142"/>
      <c r="K127" s="142"/>
      <c r="L127" s="142"/>
      <c r="M127" s="143"/>
    </row>
    <row r="128" spans="2:13" ht="14.1" customHeight="1" x14ac:dyDescent="0.25">
      <c r="B128" s="100"/>
      <c r="C128" s="122"/>
      <c r="D128" s="123"/>
      <c r="E128" s="123"/>
      <c r="F128" s="123"/>
      <c r="G128" s="124"/>
      <c r="H128" s="141"/>
      <c r="I128" s="142"/>
      <c r="J128" s="142"/>
      <c r="K128" s="142"/>
      <c r="L128" s="142"/>
      <c r="M128" s="143"/>
    </row>
    <row r="129" spans="2:13" ht="14.1" customHeight="1" x14ac:dyDescent="0.25">
      <c r="B129" s="100"/>
      <c r="C129" s="122"/>
      <c r="D129" s="123"/>
      <c r="E129" s="123"/>
      <c r="F129" s="123"/>
      <c r="G129" s="124"/>
      <c r="H129" s="141"/>
      <c r="I129" s="142"/>
      <c r="J129" s="142"/>
      <c r="K129" s="142"/>
      <c r="L129" s="142"/>
      <c r="M129" s="143"/>
    </row>
    <row r="130" spans="2:13" x14ac:dyDescent="0.25">
      <c r="B130" s="125" t="s">
        <v>176</v>
      </c>
      <c r="C130" s="119" t="s">
        <v>181</v>
      </c>
      <c r="D130" s="120"/>
      <c r="E130" s="120"/>
      <c r="F130" s="120"/>
      <c r="G130" s="121"/>
      <c r="H130" s="101" t="s">
        <v>159</v>
      </c>
      <c r="I130" s="102"/>
      <c r="J130" s="102"/>
      <c r="K130" s="102"/>
      <c r="L130" s="102"/>
      <c r="M130" s="103"/>
    </row>
    <row r="131" spans="2:13" x14ac:dyDescent="0.25">
      <c r="B131" s="126"/>
      <c r="C131" s="122"/>
      <c r="D131" s="123"/>
      <c r="E131" s="123"/>
      <c r="F131" s="123"/>
      <c r="G131" s="124"/>
      <c r="H131" s="104"/>
      <c r="I131" s="105"/>
      <c r="J131" s="105"/>
      <c r="K131" s="105"/>
      <c r="L131" s="105"/>
      <c r="M131" s="106"/>
    </row>
    <row r="132" spans="2:13" x14ac:dyDescent="0.25">
      <c r="B132" s="126"/>
      <c r="C132" s="122"/>
      <c r="D132" s="123"/>
      <c r="E132" s="123"/>
      <c r="F132" s="123"/>
      <c r="G132" s="124"/>
      <c r="H132" s="104"/>
      <c r="I132" s="105"/>
      <c r="J132" s="105"/>
      <c r="K132" s="105"/>
      <c r="L132" s="105"/>
      <c r="M132" s="106"/>
    </row>
    <row r="133" spans="2:13" x14ac:dyDescent="0.25">
      <c r="B133" s="126"/>
      <c r="C133" s="122"/>
      <c r="D133" s="123"/>
      <c r="E133" s="123"/>
      <c r="F133" s="123"/>
      <c r="G133" s="124"/>
      <c r="H133" s="104"/>
      <c r="I133" s="105"/>
      <c r="J133" s="105"/>
      <c r="K133" s="105"/>
      <c r="L133" s="105"/>
      <c r="M133" s="106"/>
    </row>
    <row r="134" spans="2:13" x14ac:dyDescent="0.25">
      <c r="B134" s="126"/>
      <c r="C134" s="122"/>
      <c r="D134" s="123"/>
      <c r="E134" s="123"/>
      <c r="F134" s="123"/>
      <c r="G134" s="124"/>
      <c r="H134" s="104"/>
      <c r="I134" s="105"/>
      <c r="J134" s="105"/>
      <c r="K134" s="105"/>
      <c r="L134" s="105"/>
      <c r="M134" s="106"/>
    </row>
    <row r="135" spans="2:13" ht="14.1" customHeight="1" x14ac:dyDescent="0.25">
      <c r="B135" s="99" t="s">
        <v>138</v>
      </c>
      <c r="C135" s="130" t="s">
        <v>139</v>
      </c>
      <c r="D135" s="131"/>
      <c r="E135" s="131"/>
      <c r="F135" s="131"/>
      <c r="G135" s="132"/>
      <c r="H135" s="130" t="s">
        <v>140</v>
      </c>
      <c r="I135" s="131"/>
      <c r="J135" s="131"/>
      <c r="K135" s="131"/>
      <c r="L135" s="131"/>
      <c r="M135" s="132"/>
    </row>
    <row r="136" spans="2:13" ht="14.1" customHeight="1" x14ac:dyDescent="0.25">
      <c r="B136" s="100"/>
      <c r="C136" s="133"/>
      <c r="D136" s="134"/>
      <c r="E136" s="134"/>
      <c r="F136" s="134"/>
      <c r="G136" s="135"/>
      <c r="H136" s="133"/>
      <c r="I136" s="134"/>
      <c r="J136" s="134"/>
      <c r="K136" s="134"/>
      <c r="L136" s="134"/>
      <c r="M136" s="135"/>
    </row>
    <row r="137" spans="2:13" ht="14.1" customHeight="1" x14ac:dyDescent="0.25">
      <c r="B137" s="100"/>
      <c r="C137" s="133"/>
      <c r="D137" s="134"/>
      <c r="E137" s="134"/>
      <c r="F137" s="134"/>
      <c r="G137" s="135"/>
      <c r="H137" s="133"/>
      <c r="I137" s="134"/>
      <c r="J137" s="134"/>
      <c r="K137" s="134"/>
      <c r="L137" s="134"/>
      <c r="M137" s="135"/>
    </row>
    <row r="138" spans="2:13" s="31" customFormat="1" x14ac:dyDescent="0.25">
      <c r="B138" s="100"/>
      <c r="C138" s="133"/>
      <c r="D138" s="134"/>
      <c r="E138" s="134"/>
      <c r="F138" s="134"/>
      <c r="G138" s="135"/>
      <c r="H138" s="133"/>
      <c r="I138" s="134"/>
      <c r="J138" s="134"/>
      <c r="K138" s="134"/>
      <c r="L138" s="134"/>
      <c r="M138" s="135"/>
    </row>
    <row r="139" spans="2:13" s="31" customFormat="1" x14ac:dyDescent="0.25">
      <c r="B139" s="100"/>
      <c r="C139" s="133"/>
      <c r="D139" s="134"/>
      <c r="E139" s="134"/>
      <c r="F139" s="134"/>
      <c r="G139" s="135"/>
      <c r="H139" s="133"/>
      <c r="I139" s="134"/>
      <c r="J139" s="134"/>
      <c r="K139" s="134"/>
      <c r="L139" s="134"/>
      <c r="M139" s="135"/>
    </row>
    <row r="140" spans="2:13" x14ac:dyDescent="0.25">
      <c r="B140" s="100"/>
      <c r="C140" s="133"/>
      <c r="D140" s="134"/>
      <c r="E140" s="134"/>
      <c r="F140" s="134"/>
      <c r="G140" s="135"/>
      <c r="H140" s="133"/>
      <c r="I140" s="134"/>
      <c r="J140" s="134"/>
      <c r="K140" s="134"/>
      <c r="L140" s="134"/>
      <c r="M140" s="135"/>
    </row>
    <row r="141" spans="2:13" ht="14.25" customHeight="1" x14ac:dyDescent="0.25">
      <c r="B141" s="99" t="s">
        <v>99</v>
      </c>
      <c r="C141" s="119" t="s">
        <v>224</v>
      </c>
      <c r="D141" s="120"/>
      <c r="E141" s="120"/>
      <c r="F141" s="120"/>
      <c r="G141" s="121"/>
      <c r="H141" s="101" t="s">
        <v>159</v>
      </c>
      <c r="I141" s="102"/>
      <c r="J141" s="102"/>
      <c r="K141" s="102"/>
      <c r="L141" s="102"/>
      <c r="M141" s="103"/>
    </row>
    <row r="142" spans="2:13" x14ac:dyDescent="0.25">
      <c r="B142" s="100"/>
      <c r="C142" s="122"/>
      <c r="D142" s="123"/>
      <c r="E142" s="123"/>
      <c r="F142" s="123"/>
      <c r="G142" s="124"/>
      <c r="H142" s="104"/>
      <c r="I142" s="105"/>
      <c r="J142" s="105"/>
      <c r="K142" s="105"/>
      <c r="L142" s="105"/>
      <c r="M142" s="106"/>
    </row>
    <row r="143" spans="2:13" x14ac:dyDescent="0.25">
      <c r="B143" s="100"/>
      <c r="C143" s="122"/>
      <c r="D143" s="123"/>
      <c r="E143" s="123"/>
      <c r="F143" s="123"/>
      <c r="G143" s="124"/>
      <c r="H143" s="104"/>
      <c r="I143" s="105"/>
      <c r="J143" s="105"/>
      <c r="K143" s="105"/>
      <c r="L143" s="105"/>
      <c r="M143" s="106"/>
    </row>
    <row r="144" spans="2:13" x14ac:dyDescent="0.25">
      <c r="B144" s="100"/>
      <c r="C144" s="122"/>
      <c r="D144" s="123"/>
      <c r="E144" s="123"/>
      <c r="F144" s="123"/>
      <c r="G144" s="124"/>
      <c r="H144" s="104"/>
      <c r="I144" s="105"/>
      <c r="J144" s="105"/>
      <c r="K144" s="105"/>
      <c r="L144" s="105"/>
      <c r="M144" s="106"/>
    </row>
    <row r="145" spans="2:13" x14ac:dyDescent="0.25">
      <c r="B145" s="100"/>
      <c r="C145" s="122"/>
      <c r="D145" s="123"/>
      <c r="E145" s="123"/>
      <c r="F145" s="123"/>
      <c r="G145" s="124"/>
      <c r="H145" s="104"/>
      <c r="I145" s="105"/>
      <c r="J145" s="105"/>
      <c r="K145" s="105"/>
      <c r="L145" s="105"/>
      <c r="M145" s="106"/>
    </row>
    <row r="146" spans="2:13" x14ac:dyDescent="0.25">
      <c r="B146" s="100"/>
      <c r="C146" s="122"/>
      <c r="D146" s="123"/>
      <c r="E146" s="123"/>
      <c r="F146" s="123"/>
      <c r="G146" s="124"/>
      <c r="H146" s="104"/>
      <c r="I146" s="105"/>
      <c r="J146" s="105"/>
      <c r="K146" s="105"/>
      <c r="L146" s="105"/>
      <c r="M146" s="106"/>
    </row>
    <row r="147" spans="2:13" x14ac:dyDescent="0.25">
      <c r="B147" s="100"/>
      <c r="C147" s="122"/>
      <c r="D147" s="123"/>
      <c r="E147" s="123"/>
      <c r="F147" s="123"/>
      <c r="G147" s="124"/>
      <c r="H147" s="104"/>
      <c r="I147" s="105"/>
      <c r="J147" s="105"/>
      <c r="K147" s="105"/>
      <c r="L147" s="105"/>
      <c r="M147" s="106"/>
    </row>
    <row r="148" spans="2:13" x14ac:dyDescent="0.25">
      <c r="B148" s="100"/>
      <c r="C148" s="122"/>
      <c r="D148" s="123"/>
      <c r="E148" s="123"/>
      <c r="F148" s="123"/>
      <c r="G148" s="124"/>
      <c r="H148" s="104"/>
      <c r="I148" s="105"/>
      <c r="J148" s="105"/>
      <c r="K148" s="105"/>
      <c r="L148" s="105"/>
      <c r="M148" s="106"/>
    </row>
    <row r="149" spans="2:13" x14ac:dyDescent="0.25">
      <c r="B149" s="100"/>
      <c r="C149" s="122"/>
      <c r="D149" s="123"/>
      <c r="E149" s="123"/>
      <c r="F149" s="123"/>
      <c r="G149" s="124"/>
      <c r="H149" s="104"/>
      <c r="I149" s="105"/>
      <c r="J149" s="105"/>
      <c r="K149" s="105"/>
      <c r="L149" s="105"/>
      <c r="M149" s="106"/>
    </row>
    <row r="150" spans="2:13" x14ac:dyDescent="0.25">
      <c r="B150" s="100"/>
      <c r="C150" s="122"/>
      <c r="D150" s="123"/>
      <c r="E150" s="123"/>
      <c r="F150" s="123"/>
      <c r="G150" s="124"/>
      <c r="H150" s="104"/>
      <c r="I150" s="105"/>
      <c r="J150" s="105"/>
      <c r="K150" s="105"/>
      <c r="L150" s="105"/>
      <c r="M150" s="106"/>
    </row>
    <row r="151" spans="2:13" x14ac:dyDescent="0.25">
      <c r="B151" s="100"/>
      <c r="C151" s="122"/>
      <c r="D151" s="123"/>
      <c r="E151" s="123"/>
      <c r="F151" s="123"/>
      <c r="G151" s="124"/>
      <c r="H151" s="104"/>
      <c r="I151" s="105"/>
      <c r="J151" s="105"/>
      <c r="K151" s="105"/>
      <c r="L151" s="105"/>
      <c r="M151" s="106"/>
    </row>
    <row r="152" spans="2:13" x14ac:dyDescent="0.25">
      <c r="B152" s="100"/>
      <c r="C152" s="122"/>
      <c r="D152" s="123"/>
      <c r="E152" s="123"/>
      <c r="F152" s="123"/>
      <c r="G152" s="124"/>
      <c r="H152" s="104"/>
      <c r="I152" s="105"/>
      <c r="J152" s="105"/>
      <c r="K152" s="105"/>
      <c r="L152" s="105"/>
      <c r="M152" s="106"/>
    </row>
    <row r="153" spans="2:13" x14ac:dyDescent="0.25">
      <c r="B153" s="100"/>
      <c r="C153" s="122"/>
      <c r="D153" s="123"/>
      <c r="E153" s="123"/>
      <c r="F153" s="123"/>
      <c r="G153" s="124"/>
      <c r="H153" s="104"/>
      <c r="I153" s="105"/>
      <c r="J153" s="105"/>
      <c r="K153" s="105"/>
      <c r="L153" s="105"/>
      <c r="M153" s="106"/>
    </row>
    <row r="154" spans="2:13" x14ac:dyDescent="0.25">
      <c r="B154" s="100"/>
      <c r="C154" s="122"/>
      <c r="D154" s="123"/>
      <c r="E154" s="123"/>
      <c r="F154" s="123"/>
      <c r="G154" s="124"/>
      <c r="H154" s="104"/>
      <c r="I154" s="105"/>
      <c r="J154" s="105"/>
      <c r="K154" s="105"/>
      <c r="L154" s="105"/>
      <c r="M154" s="106"/>
    </row>
    <row r="155" spans="2:13" x14ac:dyDescent="0.25">
      <c r="B155" s="100"/>
      <c r="C155" s="122"/>
      <c r="D155" s="123"/>
      <c r="E155" s="123"/>
      <c r="F155" s="123"/>
      <c r="G155" s="124"/>
      <c r="H155" s="104"/>
      <c r="I155" s="105"/>
      <c r="J155" s="105"/>
      <c r="K155" s="105"/>
      <c r="L155" s="105"/>
      <c r="M155" s="106"/>
    </row>
    <row r="156" spans="2:13" x14ac:dyDescent="0.25">
      <c r="B156" s="107"/>
      <c r="C156" s="127"/>
      <c r="D156" s="128"/>
      <c r="E156" s="128"/>
      <c r="F156" s="128"/>
      <c r="G156" s="129"/>
      <c r="H156" s="116"/>
      <c r="I156" s="117"/>
      <c r="J156" s="117"/>
      <c r="K156" s="117"/>
      <c r="L156" s="117"/>
      <c r="M156" s="118"/>
    </row>
    <row r="157" spans="2:13" x14ac:dyDescent="0.25">
      <c r="B157" s="99" t="s">
        <v>142</v>
      </c>
      <c r="C157" s="119" t="s">
        <v>202</v>
      </c>
      <c r="D157" s="120"/>
      <c r="E157" s="120"/>
      <c r="F157" s="120"/>
      <c r="G157" s="121"/>
      <c r="H157" s="101" t="s">
        <v>159</v>
      </c>
      <c r="I157" s="102"/>
      <c r="J157" s="102"/>
      <c r="K157" s="102"/>
      <c r="L157" s="102"/>
      <c r="M157" s="103"/>
    </row>
    <row r="158" spans="2:13" x14ac:dyDescent="0.25">
      <c r="B158" s="100"/>
      <c r="C158" s="122"/>
      <c r="D158" s="123"/>
      <c r="E158" s="123"/>
      <c r="F158" s="123"/>
      <c r="G158" s="124"/>
      <c r="H158" s="104"/>
      <c r="I158" s="105"/>
      <c r="J158" s="105"/>
      <c r="K158" s="105"/>
      <c r="L158" s="105"/>
      <c r="M158" s="106"/>
    </row>
    <row r="159" spans="2:13" x14ac:dyDescent="0.25">
      <c r="B159" s="100"/>
      <c r="C159" s="122"/>
      <c r="D159" s="123"/>
      <c r="E159" s="123"/>
      <c r="F159" s="123"/>
      <c r="G159" s="124"/>
      <c r="H159" s="104"/>
      <c r="I159" s="105"/>
      <c r="J159" s="105"/>
      <c r="K159" s="105"/>
      <c r="L159" s="105"/>
      <c r="M159" s="106"/>
    </row>
    <row r="160" spans="2:13" x14ac:dyDescent="0.25">
      <c r="B160" s="100"/>
      <c r="C160" s="122"/>
      <c r="D160" s="123"/>
      <c r="E160" s="123"/>
      <c r="F160" s="123"/>
      <c r="G160" s="124"/>
      <c r="H160" s="104"/>
      <c r="I160" s="105"/>
      <c r="J160" s="105"/>
      <c r="K160" s="105"/>
      <c r="L160" s="105"/>
      <c r="M160" s="106"/>
    </row>
    <row r="161" spans="2:13" ht="15" customHeight="1" x14ac:dyDescent="0.25">
      <c r="B161" s="99" t="s">
        <v>143</v>
      </c>
      <c r="C161" s="119" t="s">
        <v>178</v>
      </c>
      <c r="D161" s="120"/>
      <c r="E161" s="120"/>
      <c r="F161" s="120"/>
      <c r="G161" s="121"/>
      <c r="H161" s="101" t="s">
        <v>159</v>
      </c>
      <c r="I161" s="102"/>
      <c r="J161" s="102"/>
      <c r="K161" s="102"/>
      <c r="L161" s="102"/>
      <c r="M161" s="103"/>
    </row>
    <row r="162" spans="2:13" ht="14.25" customHeight="1" x14ac:dyDescent="0.25">
      <c r="B162" s="100"/>
      <c r="C162" s="122"/>
      <c r="D162" s="123"/>
      <c r="E162" s="123"/>
      <c r="F162" s="123"/>
      <c r="G162" s="124"/>
      <c r="H162" s="104"/>
      <c r="I162" s="105"/>
      <c r="J162" s="105"/>
      <c r="K162" s="105"/>
      <c r="L162" s="105"/>
      <c r="M162" s="106"/>
    </row>
    <row r="163" spans="2:13" ht="15" customHeight="1" x14ac:dyDescent="0.25">
      <c r="B163" s="100"/>
      <c r="C163" s="122"/>
      <c r="D163" s="123"/>
      <c r="E163" s="123"/>
      <c r="F163" s="123"/>
      <c r="G163" s="124"/>
      <c r="H163" s="104"/>
      <c r="I163" s="105"/>
      <c r="J163" s="105"/>
      <c r="K163" s="105"/>
      <c r="L163" s="105"/>
      <c r="M163" s="106"/>
    </row>
    <row r="164" spans="2:13" x14ac:dyDescent="0.25">
      <c r="B164" s="99" t="s">
        <v>144</v>
      </c>
      <c r="C164" s="119" t="s">
        <v>225</v>
      </c>
      <c r="D164" s="120"/>
      <c r="E164" s="120"/>
      <c r="F164" s="120"/>
      <c r="G164" s="121"/>
      <c r="H164" s="101" t="s">
        <v>159</v>
      </c>
      <c r="I164" s="102"/>
      <c r="J164" s="102"/>
      <c r="K164" s="102"/>
      <c r="L164" s="102"/>
      <c r="M164" s="103"/>
    </row>
    <row r="165" spans="2:13" x14ac:dyDescent="0.25">
      <c r="B165" s="100"/>
      <c r="C165" s="122"/>
      <c r="D165" s="123"/>
      <c r="E165" s="123"/>
      <c r="F165" s="123"/>
      <c r="G165" s="124"/>
      <c r="H165" s="104"/>
      <c r="I165" s="105"/>
      <c r="J165" s="105"/>
      <c r="K165" s="105"/>
      <c r="L165" s="105"/>
      <c r="M165" s="106"/>
    </row>
    <row r="166" spans="2:13" x14ac:dyDescent="0.25">
      <c r="B166" s="100"/>
      <c r="C166" s="122"/>
      <c r="D166" s="123"/>
      <c r="E166" s="123"/>
      <c r="F166" s="123"/>
      <c r="G166" s="124"/>
      <c r="H166" s="104"/>
      <c r="I166" s="105"/>
      <c r="J166" s="105"/>
      <c r="K166" s="105"/>
      <c r="L166" s="105"/>
      <c r="M166" s="106"/>
    </row>
    <row r="167" spans="2:13" x14ac:dyDescent="0.25">
      <c r="B167" s="100"/>
      <c r="C167" s="122"/>
      <c r="D167" s="123"/>
      <c r="E167" s="123"/>
      <c r="F167" s="123"/>
      <c r="G167" s="124"/>
      <c r="H167" s="104"/>
      <c r="I167" s="105"/>
      <c r="J167" s="105"/>
      <c r="K167" s="105"/>
      <c r="L167" s="105"/>
      <c r="M167" s="106"/>
    </row>
    <row r="168" spans="2:13" x14ac:dyDescent="0.25">
      <c r="B168" s="100"/>
      <c r="C168" s="122"/>
      <c r="D168" s="123"/>
      <c r="E168" s="123"/>
      <c r="F168" s="123"/>
      <c r="G168" s="124"/>
      <c r="H168" s="104"/>
      <c r="I168" s="105"/>
      <c r="J168" s="105"/>
      <c r="K168" s="105"/>
      <c r="L168" s="105"/>
      <c r="M168" s="106"/>
    </row>
    <row r="169" spans="2:13" x14ac:dyDescent="0.25">
      <c r="B169" s="125" t="s">
        <v>104</v>
      </c>
      <c r="C169" s="119" t="s">
        <v>200</v>
      </c>
      <c r="D169" s="120"/>
      <c r="E169" s="120"/>
      <c r="F169" s="120"/>
      <c r="G169" s="121"/>
      <c r="H169" s="101" t="s">
        <v>159</v>
      </c>
      <c r="I169" s="102"/>
      <c r="J169" s="102"/>
      <c r="K169" s="102"/>
      <c r="L169" s="102"/>
      <c r="M169" s="103"/>
    </row>
    <row r="170" spans="2:13" x14ac:dyDescent="0.25">
      <c r="B170" s="126"/>
      <c r="C170" s="122"/>
      <c r="D170" s="123"/>
      <c r="E170" s="123"/>
      <c r="F170" s="123"/>
      <c r="G170" s="124"/>
      <c r="H170" s="104"/>
      <c r="I170" s="105"/>
      <c r="J170" s="105"/>
      <c r="K170" s="105"/>
      <c r="L170" s="105"/>
      <c r="M170" s="106"/>
    </row>
    <row r="171" spans="2:13" x14ac:dyDescent="0.25">
      <c r="B171" s="126"/>
      <c r="C171" s="122"/>
      <c r="D171" s="123"/>
      <c r="E171" s="123"/>
      <c r="F171" s="123"/>
      <c r="G171" s="124"/>
      <c r="H171" s="104"/>
      <c r="I171" s="105"/>
      <c r="J171" s="105"/>
      <c r="K171" s="105"/>
      <c r="L171" s="105"/>
      <c r="M171" s="106"/>
    </row>
    <row r="172" spans="2:13" x14ac:dyDescent="0.25">
      <c r="B172" s="126"/>
      <c r="C172" s="122"/>
      <c r="D172" s="123"/>
      <c r="E172" s="123"/>
      <c r="F172" s="123"/>
      <c r="G172" s="124"/>
      <c r="H172" s="104"/>
      <c r="I172" s="105"/>
      <c r="J172" s="105"/>
      <c r="K172" s="105"/>
      <c r="L172" s="105"/>
      <c r="M172" s="106"/>
    </row>
    <row r="173" spans="2:13" x14ac:dyDescent="0.25">
      <c r="B173" s="99" t="s">
        <v>145</v>
      </c>
      <c r="C173" s="119" t="s">
        <v>226</v>
      </c>
      <c r="D173" s="120"/>
      <c r="E173" s="120"/>
      <c r="F173" s="120"/>
      <c r="G173" s="121"/>
      <c r="H173" s="101" t="s">
        <v>159</v>
      </c>
      <c r="I173" s="102"/>
      <c r="J173" s="102"/>
      <c r="K173" s="102"/>
      <c r="L173" s="102"/>
      <c r="M173" s="103"/>
    </row>
    <row r="174" spans="2:13" x14ac:dyDescent="0.25">
      <c r="B174" s="100"/>
      <c r="C174" s="122"/>
      <c r="D174" s="123"/>
      <c r="E174" s="123"/>
      <c r="F174" s="123"/>
      <c r="G174" s="124"/>
      <c r="H174" s="104"/>
      <c r="I174" s="105"/>
      <c r="J174" s="105"/>
      <c r="K174" s="105"/>
      <c r="L174" s="105"/>
      <c r="M174" s="106"/>
    </row>
    <row r="175" spans="2:13" ht="27" customHeight="1" x14ac:dyDescent="0.25">
      <c r="B175" s="100"/>
      <c r="C175" s="122"/>
      <c r="D175" s="123"/>
      <c r="E175" s="123"/>
      <c r="F175" s="123"/>
      <c r="G175" s="124"/>
      <c r="H175" s="104"/>
      <c r="I175" s="105"/>
      <c r="J175" s="105"/>
      <c r="K175" s="105"/>
      <c r="L175" s="105"/>
      <c r="M175" s="106"/>
    </row>
    <row r="176" spans="2:13" x14ac:dyDescent="0.25">
      <c r="B176" s="99" t="s">
        <v>146</v>
      </c>
      <c r="C176" s="119" t="s">
        <v>227</v>
      </c>
      <c r="D176" s="120"/>
      <c r="E176" s="120"/>
      <c r="F176" s="120"/>
      <c r="G176" s="121"/>
      <c r="H176" s="101" t="s">
        <v>159</v>
      </c>
      <c r="I176" s="102"/>
      <c r="J176" s="102"/>
      <c r="K176" s="102"/>
      <c r="L176" s="102"/>
      <c r="M176" s="103"/>
    </row>
    <row r="177" spans="2:13" x14ac:dyDescent="0.25">
      <c r="B177" s="100"/>
      <c r="C177" s="122"/>
      <c r="D177" s="123"/>
      <c r="E177" s="123"/>
      <c r="F177" s="123"/>
      <c r="G177" s="124"/>
      <c r="H177" s="104"/>
      <c r="I177" s="105"/>
      <c r="J177" s="105"/>
      <c r="K177" s="105"/>
      <c r="L177" s="105"/>
      <c r="M177" s="106"/>
    </row>
    <row r="178" spans="2:13" ht="42.75" customHeight="1" x14ac:dyDescent="0.25">
      <c r="B178" s="100"/>
      <c r="C178" s="122"/>
      <c r="D178" s="123"/>
      <c r="E178" s="123"/>
      <c r="F178" s="123"/>
      <c r="G178" s="124"/>
      <c r="H178" s="104"/>
      <c r="I178" s="105"/>
      <c r="J178" s="105"/>
      <c r="K178" s="105"/>
      <c r="L178" s="105"/>
      <c r="M178" s="106"/>
    </row>
    <row r="179" spans="2:13" ht="14.45" customHeight="1" x14ac:dyDescent="0.25">
      <c r="B179" s="99" t="s">
        <v>26</v>
      </c>
      <c r="C179" s="101" t="s">
        <v>147</v>
      </c>
      <c r="D179" s="102"/>
      <c r="E179" s="102"/>
      <c r="F179" s="102"/>
      <c r="G179" s="103"/>
      <c r="H179" s="101" t="s">
        <v>148</v>
      </c>
      <c r="I179" s="102"/>
      <c r="J179" s="102"/>
      <c r="K179" s="102"/>
      <c r="L179" s="102"/>
      <c r="M179" s="103"/>
    </row>
    <row r="180" spans="2:13" ht="18" customHeight="1" x14ac:dyDescent="0.25">
      <c r="B180" s="107"/>
      <c r="C180" s="116"/>
      <c r="D180" s="117"/>
      <c r="E180" s="117"/>
      <c r="F180" s="117"/>
      <c r="G180" s="118"/>
      <c r="H180" s="116"/>
      <c r="I180" s="117"/>
      <c r="J180" s="117"/>
      <c r="K180" s="117"/>
      <c r="L180" s="117"/>
      <c r="M180" s="118"/>
    </row>
    <row r="181" spans="2:13" x14ac:dyDescent="0.25">
      <c r="B181" s="99" t="s">
        <v>103</v>
      </c>
      <c r="C181" s="119" t="s">
        <v>323</v>
      </c>
      <c r="D181" s="120"/>
      <c r="E181" s="120"/>
      <c r="F181" s="120"/>
      <c r="G181" s="121"/>
      <c r="H181" s="101" t="s">
        <v>159</v>
      </c>
      <c r="I181" s="102"/>
      <c r="J181" s="102"/>
      <c r="K181" s="102"/>
      <c r="L181" s="102"/>
      <c r="M181" s="103"/>
    </row>
    <row r="182" spans="2:13" x14ac:dyDescent="0.25">
      <c r="B182" s="100"/>
      <c r="C182" s="122"/>
      <c r="D182" s="123"/>
      <c r="E182" s="123"/>
      <c r="F182" s="123"/>
      <c r="G182" s="124"/>
      <c r="H182" s="104"/>
      <c r="I182" s="105"/>
      <c r="J182" s="105"/>
      <c r="K182" s="105"/>
      <c r="L182" s="105"/>
      <c r="M182" s="106"/>
    </row>
    <row r="183" spans="2:13" ht="33" customHeight="1" x14ac:dyDescent="0.25">
      <c r="B183" s="100"/>
      <c r="C183" s="122"/>
      <c r="D183" s="123"/>
      <c r="E183" s="123"/>
      <c r="F183" s="123"/>
      <c r="G183" s="124"/>
      <c r="H183" s="104"/>
      <c r="I183" s="105"/>
      <c r="J183" s="105"/>
      <c r="K183" s="105"/>
      <c r="L183" s="105"/>
      <c r="M183" s="106"/>
    </row>
    <row r="184" spans="2:13" x14ac:dyDescent="0.25">
      <c r="B184" s="99" t="s">
        <v>141</v>
      </c>
      <c r="C184" s="119" t="s">
        <v>199</v>
      </c>
      <c r="D184" s="120"/>
      <c r="E184" s="120"/>
      <c r="F184" s="120"/>
      <c r="G184" s="121"/>
      <c r="H184" s="101" t="s">
        <v>159</v>
      </c>
      <c r="I184" s="102"/>
      <c r="J184" s="102"/>
      <c r="K184" s="102"/>
      <c r="L184" s="102"/>
      <c r="M184" s="103"/>
    </row>
    <row r="185" spans="2:13" x14ac:dyDescent="0.25">
      <c r="B185" s="100"/>
      <c r="C185" s="122"/>
      <c r="D185" s="123"/>
      <c r="E185" s="123"/>
      <c r="F185" s="123"/>
      <c r="G185" s="124"/>
      <c r="H185" s="104"/>
      <c r="I185" s="105"/>
      <c r="J185" s="105"/>
      <c r="K185" s="105"/>
      <c r="L185" s="105"/>
      <c r="M185" s="106"/>
    </row>
    <row r="186" spans="2:13" ht="30" customHeight="1" x14ac:dyDescent="0.25">
      <c r="B186" s="100"/>
      <c r="C186" s="122"/>
      <c r="D186" s="123"/>
      <c r="E186" s="123"/>
      <c r="F186" s="123"/>
      <c r="G186" s="124"/>
      <c r="H186" s="104"/>
      <c r="I186" s="105"/>
      <c r="J186" s="105"/>
      <c r="K186" s="105"/>
      <c r="L186" s="105"/>
      <c r="M186" s="106"/>
    </row>
    <row r="187" spans="2:13" x14ac:dyDescent="0.25">
      <c r="B187" s="99" t="s">
        <v>149</v>
      </c>
      <c r="C187" s="119" t="s">
        <v>180</v>
      </c>
      <c r="D187" s="120"/>
      <c r="E187" s="120"/>
      <c r="F187" s="120"/>
      <c r="G187" s="121"/>
      <c r="H187" s="101" t="s">
        <v>159</v>
      </c>
      <c r="I187" s="102"/>
      <c r="J187" s="102"/>
      <c r="K187" s="102"/>
      <c r="L187" s="102"/>
      <c r="M187" s="103"/>
    </row>
    <row r="188" spans="2:13" x14ac:dyDescent="0.25">
      <c r="B188" s="100"/>
      <c r="C188" s="122"/>
      <c r="D188" s="123"/>
      <c r="E188" s="123"/>
      <c r="F188" s="123"/>
      <c r="G188" s="124"/>
      <c r="H188" s="104"/>
      <c r="I188" s="105"/>
      <c r="J188" s="105"/>
      <c r="K188" s="105"/>
      <c r="L188" s="105"/>
      <c r="M188" s="106"/>
    </row>
    <row r="189" spans="2:13" x14ac:dyDescent="0.25">
      <c r="B189" s="100"/>
      <c r="C189" s="122"/>
      <c r="D189" s="123"/>
      <c r="E189" s="123"/>
      <c r="F189" s="123"/>
      <c r="G189" s="124"/>
      <c r="H189" s="104"/>
      <c r="I189" s="105"/>
      <c r="J189" s="105"/>
      <c r="K189" s="105"/>
      <c r="L189" s="105"/>
      <c r="M189" s="106"/>
    </row>
    <row r="190" spans="2:13" x14ac:dyDescent="0.25">
      <c r="B190" s="99" t="s">
        <v>162</v>
      </c>
      <c r="C190" s="101" t="s">
        <v>228</v>
      </c>
      <c r="D190" s="102"/>
      <c r="E190" s="102"/>
      <c r="F190" s="102"/>
      <c r="G190" s="103"/>
      <c r="H190" s="101" t="s">
        <v>159</v>
      </c>
      <c r="I190" s="102"/>
      <c r="J190" s="102"/>
      <c r="K190" s="102"/>
      <c r="L190" s="102"/>
      <c r="M190" s="103"/>
    </row>
    <row r="191" spans="2:13" x14ac:dyDescent="0.25">
      <c r="B191" s="100"/>
      <c r="C191" s="104"/>
      <c r="D191" s="105"/>
      <c r="E191" s="105"/>
      <c r="F191" s="105"/>
      <c r="G191" s="106"/>
      <c r="H191" s="104"/>
      <c r="I191" s="105"/>
      <c r="J191" s="105"/>
      <c r="K191" s="105"/>
      <c r="L191" s="105"/>
      <c r="M191" s="106"/>
    </row>
    <row r="192" spans="2:13" x14ac:dyDescent="0.25">
      <c r="B192" s="100"/>
      <c r="C192" s="104"/>
      <c r="D192" s="105"/>
      <c r="E192" s="105"/>
      <c r="F192" s="105"/>
      <c r="G192" s="106"/>
      <c r="H192" s="104"/>
      <c r="I192" s="105"/>
      <c r="J192" s="105"/>
      <c r="K192" s="105"/>
      <c r="L192" s="105"/>
      <c r="M192" s="106"/>
    </row>
    <row r="193" spans="2:13" x14ac:dyDescent="0.25">
      <c r="B193" s="100"/>
      <c r="C193" s="104"/>
      <c r="D193" s="105"/>
      <c r="E193" s="105"/>
      <c r="F193" s="105"/>
      <c r="G193" s="106"/>
      <c r="H193" s="104"/>
      <c r="I193" s="105"/>
      <c r="J193" s="105"/>
      <c r="K193" s="105"/>
      <c r="L193" s="105"/>
      <c r="M193" s="106"/>
    </row>
    <row r="194" spans="2:13" x14ac:dyDescent="0.25">
      <c r="B194" s="99" t="s">
        <v>329</v>
      </c>
      <c r="C194" s="101" t="s">
        <v>331</v>
      </c>
      <c r="D194" s="102"/>
      <c r="E194" s="102"/>
      <c r="F194" s="102"/>
      <c r="G194" s="103"/>
      <c r="H194" s="101" t="s">
        <v>159</v>
      </c>
      <c r="I194" s="102"/>
      <c r="J194" s="102"/>
      <c r="K194" s="102"/>
      <c r="L194" s="102"/>
      <c r="M194" s="103"/>
    </row>
    <row r="195" spans="2:13" x14ac:dyDescent="0.25">
      <c r="B195" s="100"/>
      <c r="C195" s="104"/>
      <c r="D195" s="105"/>
      <c r="E195" s="105"/>
      <c r="F195" s="105"/>
      <c r="G195" s="106"/>
      <c r="H195" s="104"/>
      <c r="I195" s="105"/>
      <c r="J195" s="105"/>
      <c r="K195" s="105"/>
      <c r="L195" s="105"/>
      <c r="M195" s="106"/>
    </row>
    <row r="196" spans="2:13" x14ac:dyDescent="0.25">
      <c r="B196" s="100"/>
      <c r="C196" s="104"/>
      <c r="D196" s="105"/>
      <c r="E196" s="105"/>
      <c r="F196" s="105"/>
      <c r="G196" s="106"/>
      <c r="H196" s="104"/>
      <c r="I196" s="105"/>
      <c r="J196" s="105"/>
      <c r="K196" s="105"/>
      <c r="L196" s="105"/>
      <c r="M196" s="106"/>
    </row>
    <row r="197" spans="2:13" x14ac:dyDescent="0.25">
      <c r="B197" s="100"/>
      <c r="C197" s="104"/>
      <c r="D197" s="105"/>
      <c r="E197" s="105"/>
      <c r="F197" s="105"/>
      <c r="G197" s="106"/>
      <c r="H197" s="104"/>
      <c r="I197" s="105"/>
      <c r="J197" s="105"/>
      <c r="K197" s="105"/>
      <c r="L197" s="105"/>
      <c r="M197" s="106"/>
    </row>
    <row r="198" spans="2:13" x14ac:dyDescent="0.25">
      <c r="B198" s="99" t="s">
        <v>96</v>
      </c>
      <c r="C198" s="108" t="s">
        <v>210</v>
      </c>
      <c r="D198" s="109"/>
      <c r="E198" s="109"/>
      <c r="F198" s="109"/>
      <c r="G198" s="110"/>
      <c r="H198" s="101" t="s">
        <v>159</v>
      </c>
      <c r="I198" s="102"/>
      <c r="J198" s="102"/>
      <c r="K198" s="102"/>
      <c r="L198" s="102"/>
      <c r="M198" s="103"/>
    </row>
    <row r="199" spans="2:13" x14ac:dyDescent="0.25">
      <c r="B199" s="100"/>
      <c r="C199" s="111"/>
      <c r="D199" s="87"/>
      <c r="E199" s="87"/>
      <c r="F199" s="87"/>
      <c r="G199" s="112"/>
      <c r="H199" s="104"/>
      <c r="I199" s="105"/>
      <c r="J199" s="105"/>
      <c r="K199" s="105"/>
      <c r="L199" s="105"/>
      <c r="M199" s="106"/>
    </row>
    <row r="200" spans="2:13" x14ac:dyDescent="0.25">
      <c r="B200" s="100"/>
      <c r="C200" s="111"/>
      <c r="D200" s="87"/>
      <c r="E200" s="87"/>
      <c r="F200" s="87"/>
      <c r="G200" s="112"/>
      <c r="H200" s="104"/>
      <c r="I200" s="105"/>
      <c r="J200" s="105"/>
      <c r="K200" s="105"/>
      <c r="L200" s="105"/>
      <c r="M200" s="106"/>
    </row>
    <row r="201" spans="2:13" x14ac:dyDescent="0.25">
      <c r="B201" s="100"/>
      <c r="C201" s="111"/>
      <c r="D201" s="87"/>
      <c r="E201" s="87"/>
      <c r="F201" s="87"/>
      <c r="G201" s="112"/>
      <c r="H201" s="104"/>
      <c r="I201" s="105"/>
      <c r="J201" s="105"/>
      <c r="K201" s="105"/>
      <c r="L201" s="105"/>
      <c r="M201" s="106"/>
    </row>
    <row r="202" spans="2:13" x14ac:dyDescent="0.25">
      <c r="B202" s="100"/>
      <c r="C202" s="111"/>
      <c r="D202" s="87"/>
      <c r="E202" s="87"/>
      <c r="F202" s="87"/>
      <c r="G202" s="112"/>
      <c r="H202" s="104"/>
      <c r="I202" s="105"/>
      <c r="J202" s="105"/>
      <c r="K202" s="105"/>
      <c r="L202" s="105"/>
      <c r="M202" s="106"/>
    </row>
    <row r="203" spans="2:13" x14ac:dyDescent="0.25">
      <c r="B203" s="100"/>
      <c r="C203" s="111"/>
      <c r="D203" s="87"/>
      <c r="E203" s="87"/>
      <c r="F203" s="87"/>
      <c r="G203" s="112"/>
      <c r="H203" s="104"/>
      <c r="I203" s="105"/>
      <c r="J203" s="105"/>
      <c r="K203" s="105"/>
      <c r="L203" s="105"/>
      <c r="M203" s="106"/>
    </row>
    <row r="204" spans="2:13" x14ac:dyDescent="0.25">
      <c r="B204" s="100"/>
      <c r="C204" s="111"/>
      <c r="D204" s="87"/>
      <c r="E204" s="87"/>
      <c r="F204" s="87"/>
      <c r="G204" s="112"/>
      <c r="H204" s="104"/>
      <c r="I204" s="105"/>
      <c r="J204" s="105"/>
      <c r="K204" s="105"/>
      <c r="L204" s="105"/>
      <c r="M204" s="106"/>
    </row>
    <row r="205" spans="2:13" x14ac:dyDescent="0.25">
      <c r="B205" s="100"/>
      <c r="C205" s="111"/>
      <c r="D205" s="87"/>
      <c r="E205" s="87"/>
      <c r="F205" s="87"/>
      <c r="G205" s="112"/>
      <c r="H205" s="104"/>
      <c r="I205" s="105"/>
      <c r="J205" s="105"/>
      <c r="K205" s="105"/>
      <c r="L205" s="105"/>
      <c r="M205" s="106"/>
    </row>
    <row r="206" spans="2:13" x14ac:dyDescent="0.25">
      <c r="B206" s="100"/>
      <c r="C206" s="111"/>
      <c r="D206" s="87"/>
      <c r="E206" s="87"/>
      <c r="F206" s="87"/>
      <c r="G206" s="112"/>
      <c r="H206" s="104"/>
      <c r="I206" s="105"/>
      <c r="J206" s="105"/>
      <c r="K206" s="105"/>
      <c r="L206" s="105"/>
      <c r="M206" s="106"/>
    </row>
    <row r="207" spans="2:13" x14ac:dyDescent="0.25">
      <c r="B207" s="100"/>
      <c r="C207" s="111"/>
      <c r="D207" s="87"/>
      <c r="E207" s="87"/>
      <c r="F207" s="87"/>
      <c r="G207" s="112"/>
      <c r="H207" s="104"/>
      <c r="I207" s="105"/>
      <c r="J207" s="105"/>
      <c r="K207" s="105"/>
      <c r="L207" s="105"/>
      <c r="M207" s="106"/>
    </row>
    <row r="208" spans="2:13" x14ac:dyDescent="0.25">
      <c r="B208" s="100"/>
      <c r="C208" s="111"/>
      <c r="D208" s="87"/>
      <c r="E208" s="87"/>
      <c r="F208" s="87"/>
      <c r="G208" s="112"/>
      <c r="H208" s="104"/>
      <c r="I208" s="105"/>
      <c r="J208" s="105"/>
      <c r="K208" s="105"/>
      <c r="L208" s="105"/>
      <c r="M208" s="106"/>
    </row>
    <row r="209" spans="2:13" x14ac:dyDescent="0.25">
      <c r="B209" s="100"/>
      <c r="C209" s="111"/>
      <c r="D209" s="87"/>
      <c r="E209" s="87"/>
      <c r="F209" s="87"/>
      <c r="G209" s="112"/>
      <c r="H209" s="104"/>
      <c r="I209" s="105"/>
      <c r="J209" s="105"/>
      <c r="K209" s="105"/>
      <c r="L209" s="105"/>
      <c r="M209" s="106"/>
    </row>
    <row r="210" spans="2:13" x14ac:dyDescent="0.25">
      <c r="B210" s="100"/>
      <c r="C210" s="111"/>
      <c r="D210" s="87"/>
      <c r="E210" s="87"/>
      <c r="F210" s="87"/>
      <c r="G210" s="112"/>
      <c r="H210" s="104"/>
      <c r="I210" s="105"/>
      <c r="J210" s="105"/>
      <c r="K210" s="105"/>
      <c r="L210" s="105"/>
      <c r="M210" s="106"/>
    </row>
    <row r="211" spans="2:13" x14ac:dyDescent="0.25">
      <c r="B211" s="100"/>
      <c r="C211" s="111"/>
      <c r="D211" s="87"/>
      <c r="E211" s="87"/>
      <c r="F211" s="87"/>
      <c r="G211" s="112"/>
      <c r="H211" s="104"/>
      <c r="I211" s="105"/>
      <c r="J211" s="105"/>
      <c r="K211" s="105"/>
      <c r="L211" s="105"/>
      <c r="M211" s="106"/>
    </row>
    <row r="212" spans="2:13" x14ac:dyDescent="0.25">
      <c r="B212" s="100"/>
      <c r="C212" s="111"/>
      <c r="D212" s="87"/>
      <c r="E212" s="87"/>
      <c r="F212" s="87"/>
      <c r="G212" s="112"/>
      <c r="H212" s="104"/>
      <c r="I212" s="105"/>
      <c r="J212" s="105"/>
      <c r="K212" s="105"/>
      <c r="L212" s="105"/>
      <c r="M212" s="106"/>
    </row>
    <row r="213" spans="2:13" x14ac:dyDescent="0.25">
      <c r="B213" s="100"/>
      <c r="C213" s="111"/>
      <c r="D213" s="87"/>
      <c r="E213" s="87"/>
      <c r="F213" s="87"/>
      <c r="G213" s="112"/>
      <c r="H213" s="104"/>
      <c r="I213" s="105"/>
      <c r="J213" s="105"/>
      <c r="K213" s="105"/>
      <c r="L213" s="105"/>
      <c r="M213" s="106"/>
    </row>
    <row r="214" spans="2:13" x14ac:dyDescent="0.25">
      <c r="B214" s="100"/>
      <c r="C214" s="111"/>
      <c r="D214" s="87"/>
      <c r="E214" s="87"/>
      <c r="F214" s="87"/>
      <c r="G214" s="112"/>
      <c r="H214" s="104"/>
      <c r="I214" s="105"/>
      <c r="J214" s="105"/>
      <c r="K214" s="105"/>
      <c r="L214" s="105"/>
      <c r="M214" s="106"/>
    </row>
    <row r="215" spans="2:13" ht="16.5" customHeight="1" x14ac:dyDescent="0.25">
      <c r="B215" s="107"/>
      <c r="C215" s="113"/>
      <c r="D215" s="114"/>
      <c r="E215" s="114"/>
      <c r="F215" s="114"/>
      <c r="G215" s="115"/>
      <c r="H215" s="116"/>
      <c r="I215" s="117"/>
      <c r="J215" s="117"/>
      <c r="K215" s="117"/>
      <c r="L215" s="117"/>
      <c r="M215" s="118"/>
    </row>
    <row r="218" spans="2:13" ht="18.75" x14ac:dyDescent="0.25">
      <c r="B218" s="3" t="s">
        <v>333</v>
      </c>
      <c r="C218" s="3"/>
      <c r="D218" s="3"/>
      <c r="E218" s="3"/>
      <c r="F218" s="3"/>
      <c r="G218" s="3"/>
      <c r="H218" s="3"/>
      <c r="I218" s="4"/>
      <c r="J218" s="4"/>
      <c r="K218" s="4"/>
      <c r="L218" s="4"/>
    </row>
    <row r="219" spans="2:13" x14ac:dyDescent="0.25">
      <c r="B219" s="72" t="s">
        <v>358</v>
      </c>
      <c r="C219" s="72"/>
      <c r="D219" s="72"/>
      <c r="E219" s="72"/>
      <c r="F219" s="72"/>
      <c r="G219" s="72"/>
      <c r="H219" s="72"/>
      <c r="I219" s="72"/>
      <c r="J219" s="72"/>
      <c r="K219" s="72"/>
      <c r="L219" s="72"/>
    </row>
    <row r="220" spans="2:13" x14ac:dyDescent="0.25">
      <c r="B220" s="5" t="s">
        <v>334</v>
      </c>
      <c r="C220" s="6"/>
      <c r="D220" s="6"/>
      <c r="E220" s="6"/>
      <c r="F220" s="6"/>
      <c r="G220" s="6"/>
      <c r="H220" s="6"/>
      <c r="I220" s="4"/>
      <c r="J220" s="4"/>
      <c r="K220" s="4"/>
      <c r="L220" s="4"/>
    </row>
    <row r="221" spans="2:13" x14ac:dyDescent="0.25">
      <c r="B221" s="5"/>
      <c r="C221" s="6"/>
      <c r="D221" s="6"/>
      <c r="E221" s="6"/>
      <c r="F221" s="6"/>
      <c r="G221" s="6"/>
      <c r="H221" s="6"/>
      <c r="I221" s="4"/>
      <c r="J221" s="4"/>
      <c r="K221" s="4"/>
      <c r="L221" s="4"/>
    </row>
    <row r="222" spans="2:13" x14ac:dyDescent="0.25">
      <c r="B222" s="7" t="s">
        <v>335</v>
      </c>
      <c r="C222" s="6"/>
      <c r="D222" s="6"/>
      <c r="E222" s="6"/>
      <c r="F222" s="6"/>
      <c r="G222" s="6"/>
      <c r="H222" s="6"/>
      <c r="I222" s="4"/>
      <c r="J222" s="4"/>
      <c r="K222" s="4"/>
      <c r="L222" s="4"/>
    </row>
    <row r="223" spans="2:13" x14ac:dyDescent="0.25">
      <c r="B223" s="4" t="s">
        <v>336</v>
      </c>
      <c r="C223" s="9"/>
      <c r="D223" s="10" t="s">
        <v>337</v>
      </c>
      <c r="E223" s="9"/>
      <c r="F223" s="9"/>
      <c r="G223" s="9"/>
      <c r="H223" s="4"/>
      <c r="I223" s="4"/>
      <c r="J223" s="4"/>
      <c r="K223" s="4"/>
      <c r="L223" s="4"/>
    </row>
    <row r="224" spans="2:13" x14ac:dyDescent="0.25">
      <c r="B224" s="4"/>
      <c r="C224" s="4"/>
      <c r="D224" s="4"/>
      <c r="E224" s="4"/>
      <c r="F224" s="4"/>
      <c r="G224" s="4"/>
      <c r="H224" s="4"/>
      <c r="I224" s="4"/>
      <c r="J224" s="4"/>
      <c r="K224" s="4"/>
      <c r="L224" s="4"/>
    </row>
    <row r="225" spans="2:12" x14ac:dyDescent="0.25">
      <c r="B225" s="10" t="s">
        <v>338</v>
      </c>
      <c r="C225" s="4"/>
      <c r="D225" s="4"/>
      <c r="E225" s="4"/>
      <c r="F225" s="4"/>
      <c r="G225" s="4"/>
      <c r="H225" s="4"/>
      <c r="I225" s="4"/>
      <c r="J225" s="4"/>
      <c r="K225" s="4"/>
      <c r="L225" s="4"/>
    </row>
    <row r="226" spans="2:12" x14ac:dyDescent="0.25">
      <c r="B226" s="4"/>
      <c r="C226" s="4"/>
      <c r="D226" s="4"/>
      <c r="E226" s="4"/>
      <c r="F226" s="4"/>
      <c r="G226" s="4"/>
      <c r="H226" s="4"/>
      <c r="I226" s="4"/>
      <c r="J226" s="4"/>
      <c r="K226" s="4"/>
      <c r="L226" s="4"/>
    </row>
  </sheetData>
  <mergeCells count="135">
    <mergeCell ref="B18:B20"/>
    <mergeCell ref="C18:G20"/>
    <mergeCell ref="H18:M20"/>
    <mergeCell ref="B21:B24"/>
    <mergeCell ref="C21:G24"/>
    <mergeCell ref="H21:M24"/>
    <mergeCell ref="C14:G14"/>
    <mergeCell ref="H14:M14"/>
    <mergeCell ref="B15:B17"/>
    <mergeCell ref="C15:G17"/>
    <mergeCell ref="H15:M17"/>
    <mergeCell ref="B34:B36"/>
    <mergeCell ref="C34:G36"/>
    <mergeCell ref="H34:M36"/>
    <mergeCell ref="B37:B43"/>
    <mergeCell ref="C37:G43"/>
    <mergeCell ref="H37:M43"/>
    <mergeCell ref="B25:B30"/>
    <mergeCell ref="C25:G30"/>
    <mergeCell ref="H25:M30"/>
    <mergeCell ref="B31:B33"/>
    <mergeCell ref="C31:G33"/>
    <mergeCell ref="H31:M33"/>
    <mergeCell ref="B58:B60"/>
    <mergeCell ref="C58:G60"/>
    <mergeCell ref="H58:M60"/>
    <mergeCell ref="B61:B64"/>
    <mergeCell ref="C61:G64"/>
    <mergeCell ref="H61:M64"/>
    <mergeCell ref="B44:B53"/>
    <mergeCell ref="C44:G53"/>
    <mergeCell ref="H44:M53"/>
    <mergeCell ref="B54:B57"/>
    <mergeCell ref="C54:G57"/>
    <mergeCell ref="H54:M57"/>
    <mergeCell ref="B73:B75"/>
    <mergeCell ref="C73:G75"/>
    <mergeCell ref="H73:M75"/>
    <mergeCell ref="C76:G76"/>
    <mergeCell ref="H76:M76"/>
    <mergeCell ref="B77:B80"/>
    <mergeCell ref="C77:G80"/>
    <mergeCell ref="H77:M80"/>
    <mergeCell ref="B65:B68"/>
    <mergeCell ref="C65:G68"/>
    <mergeCell ref="H65:M68"/>
    <mergeCell ref="B69:B72"/>
    <mergeCell ref="C69:G72"/>
    <mergeCell ref="H69:M72"/>
    <mergeCell ref="B89:B92"/>
    <mergeCell ref="C89:G92"/>
    <mergeCell ref="H89:M92"/>
    <mergeCell ref="B93:B96"/>
    <mergeCell ref="C93:G96"/>
    <mergeCell ref="H93:M96"/>
    <mergeCell ref="B81:B85"/>
    <mergeCell ref="C81:G85"/>
    <mergeCell ref="H81:M85"/>
    <mergeCell ref="B86:B88"/>
    <mergeCell ref="C86:G88"/>
    <mergeCell ref="H86:M88"/>
    <mergeCell ref="B107:B109"/>
    <mergeCell ref="C107:G109"/>
    <mergeCell ref="H107:M109"/>
    <mergeCell ref="C110:G110"/>
    <mergeCell ref="H110:M110"/>
    <mergeCell ref="B111:B113"/>
    <mergeCell ref="C111:G113"/>
    <mergeCell ref="H111:M113"/>
    <mergeCell ref="B97:B99"/>
    <mergeCell ref="C97:G99"/>
    <mergeCell ref="H97:M99"/>
    <mergeCell ref="B100:B106"/>
    <mergeCell ref="C100:G106"/>
    <mergeCell ref="H100:M106"/>
    <mergeCell ref="B120:B124"/>
    <mergeCell ref="C120:G124"/>
    <mergeCell ref="H120:M124"/>
    <mergeCell ref="B125:B129"/>
    <mergeCell ref="C125:G129"/>
    <mergeCell ref="H125:M129"/>
    <mergeCell ref="B114:B116"/>
    <mergeCell ref="C114:G116"/>
    <mergeCell ref="H114:M116"/>
    <mergeCell ref="B117:B119"/>
    <mergeCell ref="C117:G119"/>
    <mergeCell ref="H117:M119"/>
    <mergeCell ref="B141:B156"/>
    <mergeCell ref="C141:G156"/>
    <mergeCell ref="H141:M156"/>
    <mergeCell ref="B157:B160"/>
    <mergeCell ref="C157:G160"/>
    <mergeCell ref="H157:M160"/>
    <mergeCell ref="B130:B134"/>
    <mergeCell ref="C130:G134"/>
    <mergeCell ref="H130:M134"/>
    <mergeCell ref="B135:B140"/>
    <mergeCell ref="C135:G140"/>
    <mergeCell ref="H135:M140"/>
    <mergeCell ref="B169:B172"/>
    <mergeCell ref="C169:G172"/>
    <mergeCell ref="H169:M172"/>
    <mergeCell ref="B173:B175"/>
    <mergeCell ref="C173:G175"/>
    <mergeCell ref="H173:M175"/>
    <mergeCell ref="B161:B163"/>
    <mergeCell ref="C161:G163"/>
    <mergeCell ref="H161:M163"/>
    <mergeCell ref="B164:B168"/>
    <mergeCell ref="C164:G168"/>
    <mergeCell ref="H164:M168"/>
    <mergeCell ref="B181:B183"/>
    <mergeCell ref="C181:G183"/>
    <mergeCell ref="H181:M183"/>
    <mergeCell ref="B184:B186"/>
    <mergeCell ref="C184:G186"/>
    <mergeCell ref="H184:M186"/>
    <mergeCell ref="B176:B178"/>
    <mergeCell ref="C176:G178"/>
    <mergeCell ref="H176:M178"/>
    <mergeCell ref="B179:B180"/>
    <mergeCell ref="C179:G180"/>
    <mergeCell ref="H179:M180"/>
    <mergeCell ref="B194:B197"/>
    <mergeCell ref="C194:G197"/>
    <mergeCell ref="H194:M197"/>
    <mergeCell ref="B198:B215"/>
    <mergeCell ref="C198:G215"/>
    <mergeCell ref="H198:M215"/>
    <mergeCell ref="B187:B189"/>
    <mergeCell ref="C187:G189"/>
    <mergeCell ref="H187:M189"/>
    <mergeCell ref="B190:B193"/>
    <mergeCell ref="C190:G193"/>
    <mergeCell ref="H190:M193"/>
  </mergeCells>
  <hyperlinks>
    <hyperlink ref="H65:M68" r:id="rId1" display="Department of Employment and Workplace Relations Website." xr:uid="{DC0AB303-ED8F-4FBD-9D13-7167903C8083}"/>
    <hyperlink ref="C223:G223" r:id="rId2" display="For further information, please contact data@dss.gov.au" xr:uid="{79B45DD1-04CC-411D-A9A6-2EE81EE00139}"/>
    <hyperlink ref="B220" r:id="rId3" xr:uid="{7BAFD0FB-E652-4372-9312-B681F752CEDF}"/>
    <hyperlink ref="B225" r:id="rId4" xr:uid="{314A9A8E-F673-48D1-8352-6C3B498101A8}"/>
    <hyperlink ref="D223" r:id="rId5" xr:uid="{8A401D90-4F3F-4FB5-837A-F82B89F7D673}"/>
  </hyperlinks>
  <pageMargins left="0.7" right="0.7" top="0.75" bottom="0.75" header="0.3" footer="0.3"/>
  <pageSetup paperSize="9" orientation="landscape"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7684-7B79-4828-BDBF-6269671AFFB9}">
  <dimension ref="A1:B3"/>
  <sheetViews>
    <sheetView workbookViewId="0">
      <selection activeCell="B4" sqref="B4"/>
    </sheetView>
  </sheetViews>
  <sheetFormatPr defaultRowHeight="15" x14ac:dyDescent="0.25"/>
  <cols>
    <col min="2" max="2" width="10.7109375" bestFit="1" customWidth="1"/>
  </cols>
  <sheetData>
    <row r="1" spans="1:2" x14ac:dyDescent="0.25">
      <c r="A1" t="s">
        <v>190</v>
      </c>
      <c r="B1" s="2">
        <v>46023</v>
      </c>
    </row>
    <row r="2" spans="1:2" x14ac:dyDescent="0.25">
      <c r="A2" t="s">
        <v>191</v>
      </c>
      <c r="B2" s="2">
        <v>46112</v>
      </c>
    </row>
    <row r="3" spans="1:2" x14ac:dyDescent="0.25">
      <c r="A3" t="s">
        <v>233</v>
      </c>
      <c r="B3" s="2">
        <v>46142</v>
      </c>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B8:J34"/>
  <sheetViews>
    <sheetView topLeftCell="A4" workbookViewId="0"/>
  </sheetViews>
  <sheetFormatPr defaultColWidth="9.140625" defaultRowHeight="15" x14ac:dyDescent="0.25"/>
  <cols>
    <col min="1" max="1" width="3.42578125" style="4" customWidth="1"/>
    <col min="2" max="2" width="45.7109375" style="4" customWidth="1"/>
    <col min="3" max="8" width="22.7109375" style="4" customWidth="1"/>
    <col min="9" max="9" width="16.85546875" style="4" customWidth="1"/>
    <col min="10" max="10" width="33.140625" style="4" bestFit="1" customWidth="1"/>
    <col min="11" max="11" width="14.5703125" style="4" bestFit="1" customWidth="1"/>
    <col min="12" max="12" width="24.42578125" style="4" bestFit="1" customWidth="1"/>
    <col min="13" max="13" width="26.85546875" style="4" bestFit="1" customWidth="1"/>
    <col min="14" max="14" width="28.140625" style="4" bestFit="1" customWidth="1"/>
    <col min="15" max="15" width="7.42578125" style="4" bestFit="1" customWidth="1"/>
    <col min="16" max="16" width="5.7109375" style="4" bestFit="1" customWidth="1"/>
    <col min="17" max="16384" width="9.140625" style="4"/>
  </cols>
  <sheetData>
    <row r="8" spans="2:10" ht="21" x14ac:dyDescent="0.35">
      <c r="B8" s="13" t="str">
        <f>Contents!B8</f>
        <v>PBAS Public Data Report</v>
      </c>
    </row>
    <row r="9" spans="2:10" ht="15.75" x14ac:dyDescent="0.25">
      <c r="B9" s="14" t="str">
        <f>Contents!B9</f>
        <v>1 January 2026 to 31 March 2026</v>
      </c>
    </row>
    <row r="10" spans="2:10" ht="15" customHeight="1" x14ac:dyDescent="0.3">
      <c r="B10" s="17"/>
    </row>
    <row r="11" spans="2:10" ht="15.75" x14ac:dyDescent="0.25">
      <c r="B11" s="14" t="s">
        <v>0</v>
      </c>
    </row>
    <row r="12" spans="2:10" x14ac:dyDescent="0.25">
      <c r="B12" s="16"/>
      <c r="D12" s="40"/>
      <c r="E12" s="40"/>
      <c r="F12" s="40"/>
      <c r="G12" s="40"/>
      <c r="H12" s="40"/>
      <c r="J12" s="8"/>
    </row>
    <row r="13" spans="2:10" x14ac:dyDescent="0.25">
      <c r="B13" s="41" t="s">
        <v>1</v>
      </c>
      <c r="C13" s="41"/>
      <c r="D13" s="41"/>
      <c r="E13" s="41"/>
      <c r="F13" s="41"/>
      <c r="G13" s="41"/>
      <c r="H13" s="41"/>
      <c r="J13" s="8"/>
    </row>
    <row r="14" spans="2:10" x14ac:dyDescent="0.25">
      <c r="B14" s="189" t="s">
        <v>192</v>
      </c>
      <c r="C14" s="189"/>
      <c r="D14" s="189"/>
      <c r="E14" s="189"/>
      <c r="F14" s="189"/>
      <c r="G14" s="41"/>
      <c r="H14" s="41"/>
      <c r="J14" s="8"/>
    </row>
    <row r="15" spans="2:10" x14ac:dyDescent="0.25">
      <c r="B15" s="189" t="s">
        <v>194</v>
      </c>
      <c r="C15" s="189"/>
      <c r="D15" s="189"/>
      <c r="E15" s="189"/>
      <c r="F15" s="189"/>
      <c r="G15" s="40"/>
      <c r="H15" s="40"/>
      <c r="J15" s="8"/>
    </row>
    <row r="16" spans="2:10" x14ac:dyDescent="0.25">
      <c r="B16" s="190" t="s">
        <v>193</v>
      </c>
      <c r="C16" s="190"/>
      <c r="D16" s="190"/>
      <c r="E16" s="190"/>
      <c r="F16" s="190"/>
      <c r="G16" s="190"/>
      <c r="H16" s="43"/>
      <c r="J16" s="8"/>
    </row>
    <row r="17" spans="2:8" x14ac:dyDescent="0.25">
      <c r="B17" s="191" t="s">
        <v>184</v>
      </c>
      <c r="C17" s="193" t="s">
        <v>2</v>
      </c>
      <c r="D17" s="194"/>
      <c r="E17" s="193" t="s">
        <v>3</v>
      </c>
      <c r="F17" s="194"/>
      <c r="G17" s="193" t="s">
        <v>7</v>
      </c>
      <c r="H17" s="194"/>
    </row>
    <row r="18" spans="2:8" x14ac:dyDescent="0.25">
      <c r="B18" s="192"/>
      <c r="C18" s="69" t="s">
        <v>205</v>
      </c>
      <c r="D18" s="69" t="s">
        <v>4</v>
      </c>
      <c r="E18" s="69" t="s">
        <v>205</v>
      </c>
      <c r="F18" s="69" t="s">
        <v>4</v>
      </c>
      <c r="G18" s="69" t="s">
        <v>205</v>
      </c>
      <c r="H18" s="69" t="s">
        <v>4</v>
      </c>
    </row>
    <row r="19" spans="2:8" x14ac:dyDescent="0.25">
      <c r="B19" s="44" t="s">
        <v>5</v>
      </c>
      <c r="C19" s="73">
        <v>147045</v>
      </c>
      <c r="D19" s="74">
        <v>0.58256408224713763</v>
      </c>
      <c r="E19" s="73">
        <v>311750</v>
      </c>
      <c r="F19" s="74">
        <v>0.52804973068193362</v>
      </c>
      <c r="G19" s="73">
        <v>458795</v>
      </c>
      <c r="H19" s="74">
        <v>0.54437641642639334</v>
      </c>
    </row>
    <row r="20" spans="2:8" x14ac:dyDescent="0.25">
      <c r="B20" s="45" t="s">
        <v>9</v>
      </c>
      <c r="C20" s="75">
        <v>89035</v>
      </c>
      <c r="D20" s="76">
        <v>0.60549491652215304</v>
      </c>
      <c r="E20" s="75">
        <v>228110</v>
      </c>
      <c r="F20" s="76">
        <v>0.73170809943865278</v>
      </c>
      <c r="G20" s="75">
        <v>317145</v>
      </c>
      <c r="H20" s="76">
        <v>0.69125644350962845</v>
      </c>
    </row>
    <row r="21" spans="2:8" x14ac:dyDescent="0.25">
      <c r="B21" s="44" t="s">
        <v>6</v>
      </c>
      <c r="C21" s="73">
        <v>105365</v>
      </c>
      <c r="D21" s="74">
        <v>0.41743591775286243</v>
      </c>
      <c r="E21" s="73">
        <v>278630</v>
      </c>
      <c r="F21" s="74">
        <v>0.47195026931806633</v>
      </c>
      <c r="G21" s="73">
        <v>383995</v>
      </c>
      <c r="H21" s="74">
        <v>0.45562358357360672</v>
      </c>
    </row>
    <row r="22" spans="2:8" x14ac:dyDescent="0.25">
      <c r="B22" s="45" t="s">
        <v>10</v>
      </c>
      <c r="C22" s="75">
        <v>50670</v>
      </c>
      <c r="D22" s="76">
        <v>0.48089972951169746</v>
      </c>
      <c r="E22" s="75">
        <v>55245</v>
      </c>
      <c r="F22" s="76">
        <v>0.19827369629975236</v>
      </c>
      <c r="G22" s="75">
        <v>105915</v>
      </c>
      <c r="H22" s="76">
        <v>0.27582390395708278</v>
      </c>
    </row>
    <row r="23" spans="2:8" x14ac:dyDescent="0.25">
      <c r="B23" s="70" t="s">
        <v>93</v>
      </c>
      <c r="C23" s="77">
        <v>252410</v>
      </c>
      <c r="D23" s="78">
        <v>1</v>
      </c>
      <c r="E23" s="77">
        <v>590380</v>
      </c>
      <c r="F23" s="78">
        <v>1</v>
      </c>
      <c r="G23" s="77">
        <v>842790</v>
      </c>
      <c r="H23" s="78">
        <v>1</v>
      </c>
    </row>
    <row r="26" spans="2:8" ht="18.75" x14ac:dyDescent="0.25">
      <c r="B26" s="3" t="s">
        <v>333</v>
      </c>
      <c r="C26" s="3"/>
      <c r="D26" s="3"/>
      <c r="E26" s="3"/>
    </row>
    <row r="27" spans="2:8" x14ac:dyDescent="0.25">
      <c r="B27" s="72" t="s">
        <v>358</v>
      </c>
      <c r="C27" s="6"/>
      <c r="D27" s="6"/>
      <c r="E27" s="6"/>
      <c r="F27" s="6"/>
    </row>
    <row r="28" spans="2:8" x14ac:dyDescent="0.25">
      <c r="B28" s="5" t="s">
        <v>334</v>
      </c>
      <c r="C28" s="6"/>
      <c r="D28" s="6"/>
      <c r="E28" s="6"/>
    </row>
    <row r="29" spans="2:8" x14ac:dyDescent="0.25">
      <c r="B29" s="5"/>
      <c r="C29" s="6"/>
      <c r="D29" s="6"/>
      <c r="E29" s="6"/>
    </row>
    <row r="30" spans="2:8" x14ac:dyDescent="0.25">
      <c r="B30" s="7" t="s">
        <v>335</v>
      </c>
      <c r="C30" s="6"/>
      <c r="D30" s="6"/>
      <c r="E30" s="6"/>
    </row>
    <row r="31" spans="2:8" x14ac:dyDescent="0.25">
      <c r="B31" s="4" t="s">
        <v>336</v>
      </c>
      <c r="C31" s="10" t="s">
        <v>337</v>
      </c>
      <c r="E31" s="9"/>
    </row>
    <row r="33" spans="2:8" x14ac:dyDescent="0.25">
      <c r="B33" s="10" t="s">
        <v>338</v>
      </c>
    </row>
    <row r="34" spans="2:8" x14ac:dyDescent="0.25">
      <c r="F34" s="6"/>
      <c r="G34" s="6"/>
      <c r="H34" s="6"/>
    </row>
  </sheetData>
  <mergeCells count="7">
    <mergeCell ref="B14:F14"/>
    <mergeCell ref="B15:F15"/>
    <mergeCell ref="B16:G16"/>
    <mergeCell ref="B17:B18"/>
    <mergeCell ref="C17:D17"/>
    <mergeCell ref="E17:F17"/>
    <mergeCell ref="G17:H17"/>
  </mergeCells>
  <hyperlinks>
    <hyperlink ref="C31" r:id="rId1" xr:uid="{8ADFABD0-6C24-4632-BB0E-6438E6F81756}"/>
    <hyperlink ref="B33" r:id="rId2" xr:uid="{A688B631-5948-4FBF-B9FB-B55875DED585}"/>
    <hyperlink ref="B28" r:id="rId3" xr:uid="{94EA9D99-CDD3-4443-A685-6C3A2173AF26}"/>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B8:L35"/>
  <sheetViews>
    <sheetView workbookViewId="0"/>
  </sheetViews>
  <sheetFormatPr defaultColWidth="9.140625" defaultRowHeight="15" x14ac:dyDescent="0.25"/>
  <cols>
    <col min="1" max="1" width="3.42578125" style="4" customWidth="1"/>
    <col min="2" max="2" width="37.7109375" style="4" customWidth="1"/>
    <col min="3" max="8" width="18.5703125" style="4" customWidth="1"/>
    <col min="9" max="9" width="22.85546875" style="4" bestFit="1" customWidth="1"/>
    <col min="10" max="10" width="9.140625" style="4"/>
    <col min="11" max="12" width="14.5703125" style="4" bestFit="1" customWidth="1"/>
    <col min="13" max="13" width="6.85546875" style="4" bestFit="1" customWidth="1"/>
    <col min="14" max="14" width="12.85546875" style="4" bestFit="1" customWidth="1"/>
    <col min="15" max="15" width="11.28515625" style="4" bestFit="1" customWidth="1"/>
    <col min="16" max="16" width="21.5703125" style="4" bestFit="1" customWidth="1"/>
    <col min="17" max="17" width="11.7109375" style="4" bestFit="1" customWidth="1"/>
    <col min="18" max="18" width="21.85546875" style="4" bestFit="1" customWidth="1"/>
    <col min="19" max="16384" width="9.140625" style="4"/>
  </cols>
  <sheetData>
    <row r="8" spans="2:10" ht="21" x14ac:dyDescent="0.35">
      <c r="B8" s="13" t="str">
        <f>Contents!B8</f>
        <v>PBAS Public Data Report</v>
      </c>
    </row>
    <row r="9" spans="2:10" ht="15.75" x14ac:dyDescent="0.25">
      <c r="B9" s="14" t="str">
        <f>Contents!B9</f>
        <v>1 January 2026 to 31 March 2026</v>
      </c>
    </row>
    <row r="11" spans="2:10" ht="15.75" x14ac:dyDescent="0.25">
      <c r="B11" s="57" t="s">
        <v>11</v>
      </c>
      <c r="C11" s="47"/>
      <c r="D11" s="47"/>
      <c r="E11" s="47"/>
      <c r="F11" s="47"/>
      <c r="G11" s="47"/>
      <c r="H11" s="47"/>
    </row>
    <row r="12" spans="2:10" x14ac:dyDescent="0.25">
      <c r="B12" s="16" t="str">
        <f>_xlfn.CONCAT("For the Period"," ",TEXT(Dates!B1,"D MMMM YYYY"), " to ", TEXT(Dates!B2,"D MMMM YYYY"))</f>
        <v>For the Period 1 January 2026 to 31 March 2026</v>
      </c>
      <c r="C12" s="48"/>
      <c r="D12" s="48"/>
      <c r="E12" s="48"/>
      <c r="F12" s="48"/>
      <c r="G12" s="48"/>
      <c r="H12" s="48"/>
    </row>
    <row r="13" spans="2:10" x14ac:dyDescent="0.25">
      <c r="B13" s="49" t="s">
        <v>1</v>
      </c>
      <c r="C13" s="48"/>
      <c r="D13" s="48"/>
      <c r="E13" s="48"/>
      <c r="F13" s="48"/>
      <c r="G13" s="48"/>
      <c r="H13" s="48"/>
      <c r="J13" s="8"/>
    </row>
    <row r="14" spans="2:10" x14ac:dyDescent="0.25">
      <c r="B14" s="195" t="s">
        <v>143</v>
      </c>
      <c r="C14" s="196" t="s">
        <v>2</v>
      </c>
      <c r="D14" s="196"/>
      <c r="E14" s="196" t="s">
        <v>3</v>
      </c>
      <c r="F14" s="196"/>
      <c r="G14" s="196" t="s">
        <v>7</v>
      </c>
      <c r="H14" s="196"/>
    </row>
    <row r="15" spans="2:10" x14ac:dyDescent="0.25">
      <c r="B15" s="195"/>
      <c r="C15" s="69" t="s">
        <v>5</v>
      </c>
      <c r="D15" s="69" t="s">
        <v>8</v>
      </c>
      <c r="E15" s="69" t="s">
        <v>5</v>
      </c>
      <c r="F15" s="69" t="s">
        <v>8</v>
      </c>
      <c r="G15" s="69" t="s">
        <v>5</v>
      </c>
      <c r="H15" s="69" t="s">
        <v>8</v>
      </c>
    </row>
    <row r="16" spans="2:10" x14ac:dyDescent="0.25">
      <c r="B16" s="50">
        <v>46053</v>
      </c>
      <c r="C16" s="79">
        <v>2275</v>
      </c>
      <c r="D16" s="80">
        <v>0.67900000000000005</v>
      </c>
      <c r="E16" s="79">
        <v>1440</v>
      </c>
      <c r="F16" s="80">
        <v>0.497</v>
      </c>
      <c r="G16" s="79">
        <v>3710</v>
      </c>
      <c r="H16" s="80">
        <v>0.59499999999999997</v>
      </c>
    </row>
    <row r="17" spans="2:12" x14ac:dyDescent="0.25">
      <c r="B17" s="50">
        <v>46081</v>
      </c>
      <c r="C17" s="79">
        <v>68390</v>
      </c>
      <c r="D17" s="80">
        <v>0.58799999999999997</v>
      </c>
      <c r="E17" s="79">
        <v>141145</v>
      </c>
      <c r="F17" s="80">
        <v>0.52</v>
      </c>
      <c r="G17" s="79">
        <v>209535</v>
      </c>
      <c r="H17" s="80">
        <v>0.54100000000000004</v>
      </c>
    </row>
    <row r="18" spans="2:12" x14ac:dyDescent="0.25">
      <c r="B18" s="50">
        <v>46112</v>
      </c>
      <c r="C18" s="79">
        <v>76380</v>
      </c>
      <c r="D18" s="80">
        <v>0.57599999999999996</v>
      </c>
      <c r="E18" s="79">
        <v>169170</v>
      </c>
      <c r="F18" s="80">
        <v>0.53500000000000003</v>
      </c>
      <c r="G18" s="79">
        <v>245550</v>
      </c>
      <c r="H18" s="80">
        <v>0.54700000000000004</v>
      </c>
    </row>
    <row r="19" spans="2:12" x14ac:dyDescent="0.25">
      <c r="B19" s="1" t="s">
        <v>12</v>
      </c>
      <c r="C19" s="81">
        <v>147045</v>
      </c>
      <c r="D19" s="82">
        <v>0.58299999999999996</v>
      </c>
      <c r="E19" s="81">
        <v>311750</v>
      </c>
      <c r="F19" s="82">
        <v>0.52800000000000002</v>
      </c>
      <c r="G19" s="81">
        <v>458795</v>
      </c>
      <c r="H19" s="82">
        <v>0.54400000000000004</v>
      </c>
    </row>
    <row r="22" spans="2:12" ht="18.75" x14ac:dyDescent="0.25">
      <c r="B22" s="3" t="s">
        <v>333</v>
      </c>
      <c r="C22" s="3"/>
      <c r="D22" s="3"/>
      <c r="E22" s="3"/>
    </row>
    <row r="23" spans="2:12" x14ac:dyDescent="0.25">
      <c r="B23" s="72" t="s">
        <v>358</v>
      </c>
      <c r="C23" s="6"/>
      <c r="D23" s="6"/>
      <c r="E23" s="6"/>
      <c r="F23" s="6"/>
    </row>
    <row r="24" spans="2:12" x14ac:dyDescent="0.25">
      <c r="B24" s="5" t="s">
        <v>334</v>
      </c>
      <c r="C24" s="6"/>
      <c r="D24" s="6"/>
      <c r="E24" s="6"/>
    </row>
    <row r="25" spans="2:12" x14ac:dyDescent="0.25">
      <c r="B25" s="5"/>
      <c r="C25" s="6"/>
      <c r="D25" s="6"/>
      <c r="E25" s="6"/>
    </row>
    <row r="26" spans="2:12" x14ac:dyDescent="0.25">
      <c r="B26" s="7" t="s">
        <v>335</v>
      </c>
      <c r="C26" s="6"/>
      <c r="D26" s="6"/>
      <c r="E26" s="6"/>
    </row>
    <row r="27" spans="2:12" x14ac:dyDescent="0.25">
      <c r="B27" s="4" t="s">
        <v>336</v>
      </c>
      <c r="C27" s="10" t="s">
        <v>337</v>
      </c>
      <c r="E27" s="9"/>
    </row>
    <row r="28" spans="2:12" x14ac:dyDescent="0.25">
      <c r="F28" s="48"/>
      <c r="G28" s="48"/>
      <c r="H28" s="48"/>
    </row>
    <row r="29" spans="2:12" x14ac:dyDescent="0.25">
      <c r="B29" s="10" t="s">
        <v>338</v>
      </c>
      <c r="F29" s="48"/>
      <c r="G29" s="48"/>
      <c r="H29" s="48"/>
    </row>
    <row r="30" spans="2:12" ht="19.5" customHeight="1" x14ac:dyDescent="0.25">
      <c r="F30" s="51"/>
      <c r="G30" s="51"/>
      <c r="H30" s="51"/>
      <c r="I30" s="51"/>
      <c r="J30" s="51"/>
      <c r="K30" s="51"/>
      <c r="L30" s="51"/>
    </row>
    <row r="31" spans="2:12" x14ac:dyDescent="0.25">
      <c r="F31" s="6"/>
      <c r="G31" s="6"/>
      <c r="H31" s="6"/>
    </row>
    <row r="32" spans="2:12" x14ac:dyDescent="0.25">
      <c r="F32" s="6"/>
      <c r="G32" s="6"/>
      <c r="H32" s="6"/>
    </row>
    <row r="33" spans="6:8" x14ac:dyDescent="0.25">
      <c r="F33" s="6"/>
      <c r="G33" s="6"/>
      <c r="H33" s="6"/>
    </row>
    <row r="34" spans="6:8" x14ac:dyDescent="0.25">
      <c r="H34" s="8"/>
    </row>
    <row r="35" spans="6:8" x14ac:dyDescent="0.25">
      <c r="F35" s="9"/>
      <c r="G35" s="9"/>
    </row>
  </sheetData>
  <mergeCells count="4">
    <mergeCell ref="B14:B15"/>
    <mergeCell ref="C14:D14"/>
    <mergeCell ref="E14:F14"/>
    <mergeCell ref="G14:H14"/>
  </mergeCells>
  <conditionalFormatting sqref="B11">
    <cfRule type="expression" dxfId="2" priority="1">
      <formula>"SUM(Table 2'!$B$9)&lt;&gt;SUM('Table 1 '!$B$6)"</formula>
    </cfRule>
  </conditionalFormatting>
  <hyperlinks>
    <hyperlink ref="C35:G35" r:id="rId1" display="For further information, please contact data@dss.gov.au" xr:uid="{A972E387-077D-46A9-B0E8-5D83D74E66FE}"/>
    <hyperlink ref="C27" r:id="rId2" xr:uid="{50BB5637-8E37-47E8-905E-BE86244C0D68}"/>
    <hyperlink ref="B29" r:id="rId3" xr:uid="{D08FDE61-489C-4CC0-86AB-D81FECBAC5E8}"/>
    <hyperlink ref="B24" r:id="rId4" xr:uid="{749665CE-BB91-4FF9-B917-6B754268327A}"/>
    <hyperlink ref="C27:E27" r:id="rId5" display="For further information, please contact data@dss.gov.au" xr:uid="{0B85D806-21A6-495F-B9EE-7B401A3C856F}"/>
  </hyperlinks>
  <pageMargins left="0.7" right="0.7" top="0.75" bottom="0.75" header="0.3" footer="0.3"/>
  <pageSetup paperSize="9" orientation="landscape"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B8:M55"/>
  <sheetViews>
    <sheetView zoomScaleNormal="100" workbookViewId="0"/>
  </sheetViews>
  <sheetFormatPr defaultColWidth="9.140625" defaultRowHeight="15" x14ac:dyDescent="0.25"/>
  <cols>
    <col min="1" max="1" width="3.42578125" style="4" customWidth="1"/>
    <col min="2" max="2" width="38.7109375" style="4" customWidth="1"/>
    <col min="3" max="11" width="18.5703125" style="4" customWidth="1"/>
    <col min="12" max="12" width="15.140625" style="4" customWidth="1"/>
    <col min="13" max="13" width="17.42578125" style="4" bestFit="1" customWidth="1"/>
    <col min="14" max="16384" width="9.140625" style="4"/>
  </cols>
  <sheetData>
    <row r="8" spans="2:13" ht="21" x14ac:dyDescent="0.35">
      <c r="B8" s="13" t="str">
        <f>Contents!B8</f>
        <v>PBAS Public Data Report</v>
      </c>
    </row>
    <row r="9" spans="2:13" ht="15.75" x14ac:dyDescent="0.25">
      <c r="B9" s="14" t="str">
        <f>Contents!B9</f>
        <v>1 January 2026 to 31 March 2026</v>
      </c>
    </row>
    <row r="11" spans="2:13" ht="15.75" x14ac:dyDescent="0.25">
      <c r="B11" s="14" t="s">
        <v>187</v>
      </c>
      <c r="C11" s="16"/>
      <c r="D11" s="16"/>
      <c r="E11" s="16"/>
      <c r="F11" s="8"/>
      <c r="G11" s="16"/>
      <c r="H11" s="16"/>
      <c r="I11" s="16"/>
      <c r="J11" s="16"/>
      <c r="K11" s="16"/>
    </row>
    <row r="12" spans="2:13" x14ac:dyDescent="0.25">
      <c r="B12" s="16" t="str">
        <f>_xlfn.CONCAT("For the Period"," ",TEXT(Dates!B1,"D MMMM YYYY"), " to ", TEXT(Dates!B2,"D MMMM YYYY"))</f>
        <v>For the Period 1 January 2026 to 31 March 2026</v>
      </c>
      <c r="C12" s="40"/>
      <c r="D12" s="40"/>
      <c r="F12" s="40"/>
      <c r="G12" s="52"/>
      <c r="H12" s="40"/>
      <c r="I12" s="40"/>
      <c r="J12" s="40"/>
      <c r="K12" s="40"/>
    </row>
    <row r="13" spans="2:13" x14ac:dyDescent="0.25">
      <c r="B13" s="42" t="s">
        <v>1</v>
      </c>
      <c r="C13" s="53"/>
      <c r="D13" s="53"/>
      <c r="E13" s="53"/>
      <c r="F13" s="53"/>
      <c r="G13" s="53"/>
      <c r="H13" s="53"/>
      <c r="I13" s="53"/>
      <c r="J13" s="53"/>
      <c r="K13" s="53"/>
    </row>
    <row r="14" spans="2:13" x14ac:dyDescent="0.25">
      <c r="B14" s="195" t="s">
        <v>185</v>
      </c>
      <c r="C14" s="193" t="s">
        <v>2</v>
      </c>
      <c r="D14" s="197"/>
      <c r="E14" s="194"/>
      <c r="F14" s="193" t="s">
        <v>3</v>
      </c>
      <c r="G14" s="197"/>
      <c r="H14" s="194"/>
      <c r="I14" s="193" t="s">
        <v>7</v>
      </c>
      <c r="J14" s="197"/>
      <c r="K14" s="194"/>
    </row>
    <row r="15" spans="2:13" x14ac:dyDescent="0.25">
      <c r="B15" s="195"/>
      <c r="C15" s="69" t="s">
        <v>5</v>
      </c>
      <c r="D15" s="69" t="s">
        <v>32</v>
      </c>
      <c r="E15" s="69" t="s">
        <v>8</v>
      </c>
      <c r="F15" s="69" t="s">
        <v>5</v>
      </c>
      <c r="G15" s="69" t="s">
        <v>32</v>
      </c>
      <c r="H15" s="69" t="s">
        <v>8</v>
      </c>
      <c r="I15" s="69" t="s">
        <v>5</v>
      </c>
      <c r="J15" s="69" t="s">
        <v>32</v>
      </c>
      <c r="K15" s="69" t="s">
        <v>8</v>
      </c>
    </row>
    <row r="16" spans="2:13" ht="15" customHeight="1" x14ac:dyDescent="0.25">
      <c r="B16" s="54" t="s">
        <v>13</v>
      </c>
      <c r="C16" s="83">
        <v>67845</v>
      </c>
      <c r="D16" s="83">
        <v>114985</v>
      </c>
      <c r="E16" s="74">
        <v>0.5900334826281689</v>
      </c>
      <c r="F16" s="83">
        <v>150365</v>
      </c>
      <c r="G16" s="83">
        <v>267100</v>
      </c>
      <c r="H16" s="74">
        <v>0.5629539498315238</v>
      </c>
      <c r="I16" s="83">
        <v>218215</v>
      </c>
      <c r="J16" s="83">
        <v>382085</v>
      </c>
      <c r="K16" s="74">
        <v>0.57111637462868214</v>
      </c>
      <c r="M16" s="55"/>
    </row>
    <row r="17" spans="2:13" ht="15" customHeight="1" x14ac:dyDescent="0.25">
      <c r="B17" s="56" t="s">
        <v>14</v>
      </c>
      <c r="C17" s="83">
        <v>20665</v>
      </c>
      <c r="D17" s="83">
        <v>36045</v>
      </c>
      <c r="E17" s="74">
        <v>0.57331113885421003</v>
      </c>
      <c r="F17" s="83">
        <v>21955</v>
      </c>
      <c r="G17" s="83">
        <v>45110</v>
      </c>
      <c r="H17" s="74">
        <v>0.48669917978275329</v>
      </c>
      <c r="I17" s="83">
        <v>42615</v>
      </c>
      <c r="J17" s="83">
        <v>81155</v>
      </c>
      <c r="K17" s="74">
        <v>0.52510627810978994</v>
      </c>
      <c r="M17" s="55"/>
    </row>
    <row r="18" spans="2:13" ht="15" customHeight="1" x14ac:dyDescent="0.25">
      <c r="B18" s="56" t="s">
        <v>15</v>
      </c>
      <c r="C18" s="83">
        <v>20130</v>
      </c>
      <c r="D18" s="83">
        <v>34470</v>
      </c>
      <c r="E18" s="74">
        <v>0.5839860748476936</v>
      </c>
      <c r="F18" s="83">
        <v>33390</v>
      </c>
      <c r="G18" s="83">
        <v>63315</v>
      </c>
      <c r="H18" s="74">
        <v>0.52736318407960203</v>
      </c>
      <c r="I18" s="83">
        <v>53520</v>
      </c>
      <c r="J18" s="83">
        <v>97780</v>
      </c>
      <c r="K18" s="74">
        <v>0.54735119656371445</v>
      </c>
      <c r="M18" s="55"/>
    </row>
    <row r="19" spans="2:13" ht="15" customHeight="1" x14ac:dyDescent="0.25">
      <c r="B19" s="56" t="s">
        <v>16</v>
      </c>
      <c r="C19" s="83">
        <v>10520</v>
      </c>
      <c r="D19" s="83">
        <v>18385</v>
      </c>
      <c r="E19" s="74">
        <v>0.57220560239325535</v>
      </c>
      <c r="F19" s="83">
        <v>34010</v>
      </c>
      <c r="G19" s="83">
        <v>63920</v>
      </c>
      <c r="H19" s="74">
        <v>0.53207133917396743</v>
      </c>
      <c r="I19" s="83">
        <v>44530</v>
      </c>
      <c r="J19" s="83">
        <v>82300</v>
      </c>
      <c r="K19" s="74">
        <v>0.54106925880923451</v>
      </c>
      <c r="M19" s="55"/>
    </row>
    <row r="20" spans="2:13" ht="15" customHeight="1" x14ac:dyDescent="0.25">
      <c r="B20" s="56" t="s">
        <v>17</v>
      </c>
      <c r="C20" s="83">
        <v>8870</v>
      </c>
      <c r="D20" s="83">
        <v>14770</v>
      </c>
      <c r="E20" s="74">
        <v>0.60054163845633035</v>
      </c>
      <c r="F20" s="83">
        <v>32725</v>
      </c>
      <c r="G20" s="83">
        <v>55215</v>
      </c>
      <c r="H20" s="74">
        <v>0.59268314769537267</v>
      </c>
      <c r="I20" s="83">
        <v>41595</v>
      </c>
      <c r="J20" s="83">
        <v>69985</v>
      </c>
      <c r="K20" s="74">
        <v>0.59434164463813677</v>
      </c>
      <c r="M20" s="55"/>
    </row>
    <row r="21" spans="2:13" ht="15" customHeight="1" x14ac:dyDescent="0.25">
      <c r="B21" s="56" t="s">
        <v>18</v>
      </c>
      <c r="C21" s="83">
        <v>7660</v>
      </c>
      <c r="D21" s="83">
        <v>11320</v>
      </c>
      <c r="E21" s="74">
        <v>0.67667844522968201</v>
      </c>
      <c r="F21" s="83">
        <v>28285</v>
      </c>
      <c r="G21" s="83">
        <v>39545</v>
      </c>
      <c r="H21" s="74">
        <v>0.71526109495511447</v>
      </c>
      <c r="I21" s="83">
        <v>35945</v>
      </c>
      <c r="J21" s="83">
        <v>50865</v>
      </c>
      <c r="K21" s="74">
        <v>0.7066745306202693</v>
      </c>
      <c r="M21" s="55"/>
    </row>
    <row r="22" spans="2:13" ht="15" customHeight="1" x14ac:dyDescent="0.25">
      <c r="B22" s="54" t="s">
        <v>19</v>
      </c>
      <c r="C22" s="83">
        <v>78860</v>
      </c>
      <c r="D22" s="83">
        <v>136960</v>
      </c>
      <c r="E22" s="74">
        <v>0.57578855140186913</v>
      </c>
      <c r="F22" s="83">
        <v>161110</v>
      </c>
      <c r="G22" s="83">
        <v>322850</v>
      </c>
      <c r="H22" s="74">
        <v>0.4990243146972278</v>
      </c>
      <c r="I22" s="83">
        <v>239970</v>
      </c>
      <c r="J22" s="83">
        <v>459810</v>
      </c>
      <c r="K22" s="74">
        <v>0.52188947608794933</v>
      </c>
      <c r="M22" s="55"/>
    </row>
    <row r="23" spans="2:13" ht="15" customHeight="1" x14ac:dyDescent="0.25">
      <c r="B23" s="56" t="s">
        <v>20</v>
      </c>
      <c r="C23" s="83">
        <v>19890</v>
      </c>
      <c r="D23" s="83">
        <v>34475</v>
      </c>
      <c r="E23" s="74">
        <v>0.576939811457578</v>
      </c>
      <c r="F23" s="83">
        <v>23570</v>
      </c>
      <c r="G23" s="83">
        <v>54680</v>
      </c>
      <c r="H23" s="74">
        <v>0.43105340160936356</v>
      </c>
      <c r="I23" s="83">
        <v>43460</v>
      </c>
      <c r="J23" s="83">
        <v>89155</v>
      </c>
      <c r="K23" s="74">
        <v>0.48746564971117717</v>
      </c>
      <c r="M23" s="55"/>
    </row>
    <row r="24" spans="2:13" ht="15" customHeight="1" x14ac:dyDescent="0.25">
      <c r="B24" s="56" t="s">
        <v>21</v>
      </c>
      <c r="C24" s="83">
        <v>27350</v>
      </c>
      <c r="D24" s="83">
        <v>48785</v>
      </c>
      <c r="E24" s="74">
        <v>0.56062314235933175</v>
      </c>
      <c r="F24" s="83">
        <v>44810</v>
      </c>
      <c r="G24" s="83">
        <v>94645</v>
      </c>
      <c r="H24" s="74">
        <v>0.47345343124306621</v>
      </c>
      <c r="I24" s="83">
        <v>72160</v>
      </c>
      <c r="J24" s="83">
        <v>143430</v>
      </c>
      <c r="K24" s="74">
        <v>0.50310255873945475</v>
      </c>
      <c r="M24" s="55"/>
    </row>
    <row r="25" spans="2:13" ht="15" customHeight="1" x14ac:dyDescent="0.25">
      <c r="B25" s="56" t="s">
        <v>22</v>
      </c>
      <c r="C25" s="83">
        <v>14165</v>
      </c>
      <c r="D25" s="83">
        <v>25600</v>
      </c>
      <c r="E25" s="74">
        <v>0.55332031250000002</v>
      </c>
      <c r="F25" s="83">
        <v>33705</v>
      </c>
      <c r="G25" s="83">
        <v>72510</v>
      </c>
      <c r="H25" s="74">
        <v>0.46483243690525444</v>
      </c>
      <c r="I25" s="83">
        <v>47870</v>
      </c>
      <c r="J25" s="83">
        <v>98110</v>
      </c>
      <c r="K25" s="74">
        <v>0.48792172051778615</v>
      </c>
      <c r="M25" s="55"/>
    </row>
    <row r="26" spans="2:13" ht="15" customHeight="1" x14ac:dyDescent="0.25">
      <c r="B26" s="56" t="s">
        <v>23</v>
      </c>
      <c r="C26" s="83">
        <v>9490</v>
      </c>
      <c r="D26" s="83">
        <v>16195</v>
      </c>
      <c r="E26" s="74">
        <v>0.58598332818771226</v>
      </c>
      <c r="F26" s="83">
        <v>29885</v>
      </c>
      <c r="G26" s="83">
        <v>57490</v>
      </c>
      <c r="H26" s="74">
        <v>0.51982953557140377</v>
      </c>
      <c r="I26" s="83">
        <v>39375</v>
      </c>
      <c r="J26" s="83">
        <v>73685</v>
      </c>
      <c r="K26" s="74">
        <v>0.53436927461491479</v>
      </c>
      <c r="M26" s="55"/>
    </row>
    <row r="27" spans="2:13" ht="15" customHeight="1" x14ac:dyDescent="0.25">
      <c r="B27" s="56" t="s">
        <v>24</v>
      </c>
      <c r="C27" s="83">
        <v>7970</v>
      </c>
      <c r="D27" s="83">
        <v>11905</v>
      </c>
      <c r="E27" s="74">
        <v>0.66946661066778668</v>
      </c>
      <c r="F27" s="83">
        <v>29140</v>
      </c>
      <c r="G27" s="83">
        <v>43525</v>
      </c>
      <c r="H27" s="74">
        <v>0.66950028719126942</v>
      </c>
      <c r="I27" s="83">
        <v>37110</v>
      </c>
      <c r="J27" s="83">
        <v>55430</v>
      </c>
      <c r="K27" s="74">
        <v>0.66949305430272421</v>
      </c>
      <c r="M27" s="55"/>
    </row>
    <row r="28" spans="2:13" ht="15" customHeight="1" x14ac:dyDescent="0.25">
      <c r="B28" s="54" t="s">
        <v>25</v>
      </c>
      <c r="C28" s="83">
        <v>8830</v>
      </c>
      <c r="D28" s="83">
        <v>18710</v>
      </c>
      <c r="E28" s="74">
        <v>0.47194013896312131</v>
      </c>
      <c r="F28" s="83">
        <v>42690</v>
      </c>
      <c r="G28" s="83">
        <v>112105</v>
      </c>
      <c r="H28" s="74">
        <v>0.3808037108068329</v>
      </c>
      <c r="I28" s="83">
        <v>51520</v>
      </c>
      <c r="J28" s="83">
        <v>130815</v>
      </c>
      <c r="K28" s="74">
        <v>0.39383862706876122</v>
      </c>
      <c r="M28" s="55"/>
    </row>
    <row r="29" spans="2:13" ht="15" customHeight="1" x14ac:dyDescent="0.25">
      <c r="B29" s="54" t="s">
        <v>33</v>
      </c>
      <c r="C29" s="83">
        <v>6750</v>
      </c>
      <c r="D29" s="83">
        <v>12405</v>
      </c>
      <c r="E29" s="74">
        <v>0.54413542926239422</v>
      </c>
      <c r="F29" s="83">
        <v>84465</v>
      </c>
      <c r="G29" s="83">
        <v>157055</v>
      </c>
      <c r="H29" s="74">
        <v>0.53780522746808446</v>
      </c>
      <c r="I29" s="83">
        <v>91220</v>
      </c>
      <c r="J29" s="83">
        <v>169460</v>
      </c>
      <c r="K29" s="74">
        <v>0.53829812345096184</v>
      </c>
      <c r="M29" s="55"/>
    </row>
    <row r="30" spans="2:13" ht="15" customHeight="1" x14ac:dyDescent="0.25">
      <c r="B30" s="54" t="s">
        <v>34</v>
      </c>
      <c r="C30" s="83">
        <v>25850</v>
      </c>
      <c r="D30" s="83">
        <v>42605</v>
      </c>
      <c r="E30" s="74">
        <v>0.60673629855650746</v>
      </c>
      <c r="F30" s="83">
        <v>59990</v>
      </c>
      <c r="G30" s="83">
        <v>104645</v>
      </c>
      <c r="H30" s="74">
        <v>0.57327153710162937</v>
      </c>
      <c r="I30" s="83">
        <v>85845</v>
      </c>
      <c r="J30" s="83">
        <v>147250</v>
      </c>
      <c r="K30" s="74">
        <v>0.58298811544991513</v>
      </c>
      <c r="M30" s="55"/>
    </row>
    <row r="31" spans="2:13" ht="15" customHeight="1" x14ac:dyDescent="0.25">
      <c r="B31" s="54" t="s">
        <v>26</v>
      </c>
      <c r="C31" s="83">
        <v>2550</v>
      </c>
      <c r="D31" s="83">
        <v>4925</v>
      </c>
      <c r="E31" s="74">
        <v>0.51776649746192893</v>
      </c>
      <c r="F31" s="83">
        <v>16820</v>
      </c>
      <c r="G31" s="83">
        <v>33380</v>
      </c>
      <c r="H31" s="74">
        <v>0.50389454763331332</v>
      </c>
      <c r="I31" s="83">
        <v>19375</v>
      </c>
      <c r="J31" s="83">
        <v>38305</v>
      </c>
      <c r="K31" s="74">
        <v>0.50580864116956015</v>
      </c>
      <c r="M31" s="55"/>
    </row>
    <row r="32" spans="2:13" ht="15" customHeight="1" x14ac:dyDescent="0.25">
      <c r="B32" s="54" t="s">
        <v>28</v>
      </c>
      <c r="C32" s="83">
        <v>128145</v>
      </c>
      <c r="D32" s="83">
        <v>217080</v>
      </c>
      <c r="E32" s="74">
        <v>0.59031232725262572</v>
      </c>
      <c r="F32" s="83">
        <v>254055</v>
      </c>
      <c r="G32" s="83">
        <v>472840</v>
      </c>
      <c r="H32" s="74">
        <v>0.53729591405126464</v>
      </c>
      <c r="I32" s="83">
        <v>382200</v>
      </c>
      <c r="J32" s="83">
        <v>689925</v>
      </c>
      <c r="K32" s="74">
        <v>0.55397325796282204</v>
      </c>
      <c r="M32" s="55"/>
    </row>
    <row r="33" spans="2:13" ht="15" customHeight="1" x14ac:dyDescent="0.25">
      <c r="B33" s="54" t="s">
        <v>29</v>
      </c>
      <c r="C33" s="83">
        <v>13930</v>
      </c>
      <c r="D33" s="83">
        <v>25760</v>
      </c>
      <c r="E33" s="74">
        <v>0.54076086956521741</v>
      </c>
      <c r="F33" s="83">
        <v>21145</v>
      </c>
      <c r="G33" s="83">
        <v>49980</v>
      </c>
      <c r="H33" s="74">
        <v>0.42306922769107641</v>
      </c>
      <c r="I33" s="83">
        <v>35075</v>
      </c>
      <c r="J33" s="83">
        <v>75740</v>
      </c>
      <c r="K33" s="74">
        <v>0.46309743860575653</v>
      </c>
      <c r="M33" s="55"/>
    </row>
    <row r="34" spans="2:13" ht="15" customHeight="1" x14ac:dyDescent="0.25">
      <c r="B34" s="54" t="s">
        <v>35</v>
      </c>
      <c r="C34" s="83">
        <v>4970</v>
      </c>
      <c r="D34" s="83">
        <v>9570</v>
      </c>
      <c r="E34" s="74">
        <v>0.51933124346917448</v>
      </c>
      <c r="F34" s="83">
        <v>36550</v>
      </c>
      <c r="G34" s="83">
        <v>67560</v>
      </c>
      <c r="H34" s="74">
        <v>0.54100059206631146</v>
      </c>
      <c r="I34" s="83">
        <v>41520</v>
      </c>
      <c r="J34" s="83">
        <v>77130</v>
      </c>
      <c r="K34" s="74">
        <v>0.53831194087903544</v>
      </c>
      <c r="M34" s="55"/>
    </row>
    <row r="35" spans="2:13" ht="15" customHeight="1" x14ac:dyDescent="0.25">
      <c r="B35" s="54" t="s">
        <v>30</v>
      </c>
      <c r="C35" s="83">
        <v>8425</v>
      </c>
      <c r="D35" s="83">
        <v>14940</v>
      </c>
      <c r="E35" s="74">
        <v>0.56392235609103081</v>
      </c>
      <c r="F35" s="83">
        <v>51570</v>
      </c>
      <c r="G35" s="83">
        <v>96395</v>
      </c>
      <c r="H35" s="74">
        <v>0.53498625447377979</v>
      </c>
      <c r="I35" s="83">
        <v>60000</v>
      </c>
      <c r="J35" s="83">
        <v>111335</v>
      </c>
      <c r="K35" s="74">
        <v>0.53891408811245345</v>
      </c>
      <c r="M35" s="55"/>
    </row>
    <row r="36" spans="2:13" ht="15" customHeight="1" x14ac:dyDescent="0.25">
      <c r="B36" s="54" t="s">
        <v>27</v>
      </c>
      <c r="C36" s="83">
        <v>11780</v>
      </c>
      <c r="D36" s="83">
        <v>22180</v>
      </c>
      <c r="E36" s="74">
        <v>0.53110910730387739</v>
      </c>
      <c r="F36" s="83">
        <v>50985</v>
      </c>
      <c r="G36" s="83">
        <v>93070</v>
      </c>
      <c r="H36" s="74">
        <v>0.54781347372945099</v>
      </c>
      <c r="I36" s="83">
        <v>62765</v>
      </c>
      <c r="J36" s="83">
        <v>115250</v>
      </c>
      <c r="K36" s="74">
        <v>0.54459869848156184</v>
      </c>
      <c r="M36" s="55"/>
    </row>
    <row r="37" spans="2:13" ht="15" customHeight="1" x14ac:dyDescent="0.25">
      <c r="B37" s="54" t="s">
        <v>36</v>
      </c>
      <c r="C37" s="83">
        <v>18465</v>
      </c>
      <c r="D37" s="83">
        <v>35135</v>
      </c>
      <c r="E37" s="74">
        <v>0.52554432901665005</v>
      </c>
      <c r="F37" s="83">
        <v>98365</v>
      </c>
      <c r="G37" s="83">
        <v>213720</v>
      </c>
      <c r="H37" s="74">
        <v>0.4602517312371327</v>
      </c>
      <c r="I37" s="83">
        <v>116830</v>
      </c>
      <c r="J37" s="83">
        <v>248855</v>
      </c>
      <c r="K37" s="74">
        <v>0.46947017339414521</v>
      </c>
      <c r="M37" s="55"/>
    </row>
    <row r="38" spans="2:13" ht="15" customHeight="1" x14ac:dyDescent="0.25">
      <c r="B38" s="56" t="s">
        <v>31</v>
      </c>
      <c r="C38" s="83">
        <v>31680</v>
      </c>
      <c r="D38" s="83">
        <v>55710</v>
      </c>
      <c r="E38" s="74">
        <v>0.56865912762520199</v>
      </c>
      <c r="F38" s="83">
        <v>48025</v>
      </c>
      <c r="G38" s="83">
        <v>86830</v>
      </c>
      <c r="H38" s="74">
        <v>0.5530922492226189</v>
      </c>
      <c r="I38" s="83">
        <v>79705</v>
      </c>
      <c r="J38" s="83">
        <v>142545</v>
      </c>
      <c r="K38" s="74">
        <v>0.55915675751517069</v>
      </c>
      <c r="M38" s="55"/>
    </row>
    <row r="39" spans="2:13" ht="15" customHeight="1" x14ac:dyDescent="0.25">
      <c r="B39" s="56" t="s">
        <v>171</v>
      </c>
      <c r="C39" s="83">
        <v>96895</v>
      </c>
      <c r="D39" s="83">
        <v>161560</v>
      </c>
      <c r="E39" s="74">
        <v>0.59974622431294877</v>
      </c>
      <c r="F39" s="83">
        <v>165350</v>
      </c>
      <c r="G39" s="83">
        <v>289780</v>
      </c>
      <c r="H39" s="74">
        <v>0.57060528676927325</v>
      </c>
      <c r="I39" s="83">
        <v>262250</v>
      </c>
      <c r="J39" s="83">
        <v>451340</v>
      </c>
      <c r="K39" s="74">
        <v>0.58104754730358488</v>
      </c>
      <c r="M39" s="55"/>
    </row>
    <row r="40" spans="2:13" ht="15" customHeight="1" x14ac:dyDescent="0.25">
      <c r="B40" s="70" t="s">
        <v>155</v>
      </c>
      <c r="C40" s="77">
        <v>147045</v>
      </c>
      <c r="D40" s="77">
        <v>252410</v>
      </c>
      <c r="E40" s="78">
        <v>0.58256408224713763</v>
      </c>
      <c r="F40" s="77">
        <v>311750</v>
      </c>
      <c r="G40" s="77">
        <v>590380</v>
      </c>
      <c r="H40" s="78">
        <v>0.52804973068193362</v>
      </c>
      <c r="I40" s="77">
        <v>458795</v>
      </c>
      <c r="J40" s="77">
        <v>842790</v>
      </c>
      <c r="K40" s="78">
        <v>0.54437641642639334</v>
      </c>
      <c r="M40" s="55"/>
    </row>
    <row r="43" spans="2:13" ht="18.75" x14ac:dyDescent="0.25">
      <c r="B43" s="3" t="s">
        <v>333</v>
      </c>
      <c r="C43" s="3"/>
      <c r="D43" s="3"/>
      <c r="E43" s="3"/>
    </row>
    <row r="44" spans="2:13" x14ac:dyDescent="0.25">
      <c r="B44" s="72" t="s">
        <v>358</v>
      </c>
      <c r="C44" s="6"/>
      <c r="D44" s="6"/>
      <c r="E44" s="6"/>
    </row>
    <row r="45" spans="2:13" x14ac:dyDescent="0.25">
      <c r="B45" s="5" t="s">
        <v>334</v>
      </c>
      <c r="C45" s="6"/>
      <c r="D45" s="6"/>
      <c r="E45" s="6"/>
    </row>
    <row r="46" spans="2:13" x14ac:dyDescent="0.25">
      <c r="B46" s="5"/>
      <c r="C46" s="6"/>
      <c r="D46" s="6"/>
      <c r="E46" s="6"/>
    </row>
    <row r="47" spans="2:13" x14ac:dyDescent="0.25">
      <c r="B47" s="7" t="s">
        <v>335</v>
      </c>
      <c r="C47" s="6"/>
      <c r="D47" s="6"/>
      <c r="E47" s="6"/>
    </row>
    <row r="48" spans="2:13" x14ac:dyDescent="0.25">
      <c r="B48" s="4" t="s">
        <v>336</v>
      </c>
      <c r="C48" s="10" t="s">
        <v>337</v>
      </c>
      <c r="E48" s="9"/>
    </row>
    <row r="50" spans="2:11" x14ac:dyDescent="0.25">
      <c r="B50" s="10" t="s">
        <v>338</v>
      </c>
      <c r="F50" s="40"/>
      <c r="G50" s="40"/>
      <c r="H50" s="40"/>
      <c r="I50" s="40"/>
      <c r="J50" s="40"/>
      <c r="K50" s="40"/>
    </row>
    <row r="51" spans="2:11" x14ac:dyDescent="0.25">
      <c r="B51" s="40"/>
      <c r="C51" s="40"/>
      <c r="D51" s="40"/>
      <c r="E51" s="40"/>
      <c r="G51" s="40"/>
      <c r="H51" s="40"/>
      <c r="I51" s="40"/>
      <c r="J51" s="40"/>
      <c r="K51" s="40"/>
    </row>
    <row r="55" spans="2:11" x14ac:dyDescent="0.25">
      <c r="B55" s="16"/>
      <c r="C55" s="16"/>
    </row>
  </sheetData>
  <mergeCells count="4">
    <mergeCell ref="I14:K14"/>
    <mergeCell ref="B14:B15"/>
    <mergeCell ref="C14:E14"/>
    <mergeCell ref="F14:H14"/>
  </mergeCells>
  <conditionalFormatting sqref="B32">
    <cfRule type="cellIs" dxfId="1" priority="1" operator="between">
      <formula>0.1</formula>
      <formula>9.9</formula>
    </cfRule>
  </conditionalFormatting>
  <hyperlinks>
    <hyperlink ref="C48" r:id="rId1" xr:uid="{5CEEF776-4BAF-49F7-A0E4-725DD2759FFE}"/>
    <hyperlink ref="B50" r:id="rId2" xr:uid="{F39446D7-2CE7-495D-8399-52F99DD25928}"/>
    <hyperlink ref="B45" r:id="rId3" xr:uid="{2AEA8860-D9EA-406C-9472-299030F42CE9}"/>
    <hyperlink ref="C48:E48" r:id="rId4" display="For further information, please contact data@dss.gov.au" xr:uid="{EDCD355E-6302-40BE-AE34-09D91497F610}"/>
  </hyperlink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B8:G78"/>
  <sheetViews>
    <sheetView workbookViewId="0"/>
  </sheetViews>
  <sheetFormatPr defaultColWidth="9.140625" defaultRowHeight="15" x14ac:dyDescent="0.25"/>
  <cols>
    <col min="1" max="1" width="3.42578125" style="4" customWidth="1"/>
    <col min="2" max="2" width="40.7109375" style="4" customWidth="1"/>
    <col min="3" max="5" width="18.5703125" style="4" customWidth="1"/>
    <col min="6" max="6" width="20.5703125" style="4" customWidth="1"/>
    <col min="7" max="7" width="12.85546875" style="4" bestFit="1" customWidth="1"/>
    <col min="8" max="16384" width="9.140625" style="4"/>
  </cols>
  <sheetData>
    <row r="8" spans="2:7" ht="21" x14ac:dyDescent="0.35">
      <c r="B8" s="13" t="str">
        <f>Contents!B8</f>
        <v>PBAS Public Data Report</v>
      </c>
    </row>
    <row r="9" spans="2:7" ht="15.75" x14ac:dyDescent="0.25">
      <c r="B9" s="14" t="str">
        <f>Contents!B9</f>
        <v>1 January 2026 to 31 March 2026</v>
      </c>
    </row>
    <row r="11" spans="2:7" ht="15.75" x14ac:dyDescent="0.25">
      <c r="B11" s="60" t="s">
        <v>188</v>
      </c>
    </row>
    <row r="12" spans="2:7" x14ac:dyDescent="0.25">
      <c r="B12" s="16" t="str">
        <f>_xlfn.CONCAT("For the Period"," ",TEXT(Dates!B1,"D MMMM YYYY"), " to ", TEXT(Dates!B2,"D MMMM YYYY"))</f>
        <v>For the Period 1 January 2026 to 31 March 2026</v>
      </c>
      <c r="G12" s="8"/>
    </row>
    <row r="13" spans="2:7" x14ac:dyDescent="0.25">
      <c r="B13" s="59" t="s">
        <v>1</v>
      </c>
    </row>
    <row r="14" spans="2:7" ht="15" customHeight="1" x14ac:dyDescent="0.25">
      <c r="B14" s="191" t="s">
        <v>127</v>
      </c>
      <c r="C14" s="193" t="s">
        <v>2</v>
      </c>
      <c r="D14" s="197"/>
      <c r="E14" s="194"/>
    </row>
    <row r="15" spans="2:7" ht="15" customHeight="1" x14ac:dyDescent="0.25">
      <c r="B15" s="192"/>
      <c r="C15" s="69" t="s">
        <v>5</v>
      </c>
      <c r="D15" s="69" t="s">
        <v>32</v>
      </c>
      <c r="E15" s="69" t="s">
        <v>8</v>
      </c>
    </row>
    <row r="16" spans="2:7" ht="15" customHeight="1" x14ac:dyDescent="0.25">
      <c r="B16" s="54" t="s">
        <v>37</v>
      </c>
      <c r="C16" s="83">
        <v>4320</v>
      </c>
      <c r="D16" s="83">
        <v>7590</v>
      </c>
      <c r="E16" s="74">
        <v>0.56916996047430835</v>
      </c>
    </row>
    <row r="17" spans="2:5" ht="15" customHeight="1" x14ac:dyDescent="0.25">
      <c r="B17" s="54" t="s">
        <v>38</v>
      </c>
      <c r="C17" s="83">
        <v>3235</v>
      </c>
      <c r="D17" s="83">
        <v>5615</v>
      </c>
      <c r="E17" s="74">
        <v>0.57613535173642028</v>
      </c>
    </row>
    <row r="18" spans="2:5" ht="15" customHeight="1" x14ac:dyDescent="0.25">
      <c r="B18" s="54" t="s">
        <v>39</v>
      </c>
      <c r="C18" s="83">
        <v>1175</v>
      </c>
      <c r="D18" s="83">
        <v>2020</v>
      </c>
      <c r="E18" s="74">
        <v>0.58168316831683164</v>
      </c>
    </row>
    <row r="19" spans="2:5" ht="15" customHeight="1" x14ac:dyDescent="0.25">
      <c r="B19" s="54" t="s">
        <v>40</v>
      </c>
      <c r="C19" s="83">
        <v>1930</v>
      </c>
      <c r="D19" s="83">
        <v>3285</v>
      </c>
      <c r="E19" s="74">
        <v>0.58751902587519023</v>
      </c>
    </row>
    <row r="20" spans="2:5" ht="15" customHeight="1" x14ac:dyDescent="0.25">
      <c r="B20" s="54" t="s">
        <v>41</v>
      </c>
      <c r="C20" s="83">
        <v>860</v>
      </c>
      <c r="D20" s="83">
        <v>1565</v>
      </c>
      <c r="E20" s="74">
        <v>0.54952076677316297</v>
      </c>
    </row>
    <row r="21" spans="2:5" ht="15" customHeight="1" x14ac:dyDescent="0.25">
      <c r="B21" s="54" t="s">
        <v>42</v>
      </c>
      <c r="C21" s="83">
        <v>6215</v>
      </c>
      <c r="D21" s="83">
        <v>10990</v>
      </c>
      <c r="E21" s="74">
        <v>0.56551410373066424</v>
      </c>
    </row>
    <row r="22" spans="2:5" ht="15" customHeight="1" x14ac:dyDescent="0.25">
      <c r="B22" s="54" t="s">
        <v>43</v>
      </c>
      <c r="C22" s="83">
        <v>75</v>
      </c>
      <c r="D22" s="83">
        <v>175</v>
      </c>
      <c r="E22" s="74">
        <v>0.42857142857142855</v>
      </c>
    </row>
    <row r="23" spans="2:5" ht="15" customHeight="1" x14ac:dyDescent="0.25">
      <c r="B23" s="54" t="s">
        <v>44</v>
      </c>
      <c r="C23" s="83">
        <v>1750</v>
      </c>
      <c r="D23" s="83">
        <v>3265</v>
      </c>
      <c r="E23" s="74">
        <v>0.53598774885145484</v>
      </c>
    </row>
    <row r="24" spans="2:5" ht="15" customHeight="1" x14ac:dyDescent="0.25">
      <c r="B24" s="54" t="s">
        <v>45</v>
      </c>
      <c r="C24" s="83">
        <v>2600</v>
      </c>
      <c r="D24" s="83">
        <v>4445</v>
      </c>
      <c r="E24" s="74">
        <v>0.58492688413948257</v>
      </c>
    </row>
    <row r="25" spans="2:5" ht="15" customHeight="1" x14ac:dyDescent="0.25">
      <c r="B25" s="54" t="s">
        <v>46</v>
      </c>
      <c r="C25" s="83">
        <v>950</v>
      </c>
      <c r="D25" s="83">
        <v>1750</v>
      </c>
      <c r="E25" s="74">
        <v>0.54285714285714282</v>
      </c>
    </row>
    <row r="26" spans="2:5" ht="15" customHeight="1" x14ac:dyDescent="0.25">
      <c r="B26" s="54" t="s">
        <v>47</v>
      </c>
      <c r="C26" s="83">
        <v>1415</v>
      </c>
      <c r="D26" s="83">
        <v>2700</v>
      </c>
      <c r="E26" s="74">
        <v>0.52407407407407403</v>
      </c>
    </row>
    <row r="27" spans="2:5" ht="15" customHeight="1" x14ac:dyDescent="0.25">
      <c r="B27" s="54" t="s">
        <v>48</v>
      </c>
      <c r="C27" s="83">
        <v>580</v>
      </c>
      <c r="D27" s="83">
        <v>1330</v>
      </c>
      <c r="E27" s="74">
        <v>0.43609022556390975</v>
      </c>
    </row>
    <row r="28" spans="2:5" ht="15" customHeight="1" x14ac:dyDescent="0.25">
      <c r="B28" s="54" t="s">
        <v>49</v>
      </c>
      <c r="C28" s="83">
        <v>45</v>
      </c>
      <c r="D28" s="83">
        <v>90</v>
      </c>
      <c r="E28" s="74">
        <v>0.5</v>
      </c>
    </row>
    <row r="29" spans="2:5" ht="15" customHeight="1" x14ac:dyDescent="0.25">
      <c r="B29" s="54" t="s">
        <v>50</v>
      </c>
      <c r="C29" s="83">
        <v>455</v>
      </c>
      <c r="D29" s="83">
        <v>925</v>
      </c>
      <c r="E29" s="74">
        <v>0.49189189189189192</v>
      </c>
    </row>
    <row r="30" spans="2:5" ht="15" customHeight="1" x14ac:dyDescent="0.25">
      <c r="B30" s="54" t="s">
        <v>51</v>
      </c>
      <c r="C30" s="83">
        <v>1275</v>
      </c>
      <c r="D30" s="83">
        <v>2460</v>
      </c>
      <c r="E30" s="74">
        <v>0.51829268292682928</v>
      </c>
    </row>
    <row r="31" spans="2:5" ht="15" customHeight="1" x14ac:dyDescent="0.25">
      <c r="B31" s="54" t="s">
        <v>52</v>
      </c>
      <c r="C31" s="83">
        <v>200</v>
      </c>
      <c r="D31" s="83">
        <v>420</v>
      </c>
      <c r="E31" s="74">
        <v>0.47619047619047616</v>
      </c>
    </row>
    <row r="32" spans="2:5" ht="15" customHeight="1" x14ac:dyDescent="0.25">
      <c r="B32" s="54" t="s">
        <v>53</v>
      </c>
      <c r="C32" s="83">
        <v>1720</v>
      </c>
      <c r="D32" s="83">
        <v>2970</v>
      </c>
      <c r="E32" s="74">
        <v>0.57912457912457915</v>
      </c>
    </row>
    <row r="33" spans="2:5" ht="15" customHeight="1" x14ac:dyDescent="0.25">
      <c r="B33" s="54" t="s">
        <v>54</v>
      </c>
      <c r="C33" s="83">
        <v>4130</v>
      </c>
      <c r="D33" s="83">
        <v>7465</v>
      </c>
      <c r="E33" s="74">
        <v>0.55324849296718015</v>
      </c>
    </row>
    <row r="34" spans="2:5" ht="15" customHeight="1" x14ac:dyDescent="0.25">
      <c r="B34" s="54" t="s">
        <v>55</v>
      </c>
      <c r="C34" s="83">
        <v>1510</v>
      </c>
      <c r="D34" s="83">
        <v>2945</v>
      </c>
      <c r="E34" s="74">
        <v>0.51273344651952457</v>
      </c>
    </row>
    <row r="35" spans="2:5" ht="15" customHeight="1" x14ac:dyDescent="0.25">
      <c r="B35" s="54" t="s">
        <v>56</v>
      </c>
      <c r="C35" s="83">
        <v>680</v>
      </c>
      <c r="D35" s="83">
        <v>1285</v>
      </c>
      <c r="E35" s="74">
        <v>0.52918287937743191</v>
      </c>
    </row>
    <row r="36" spans="2:5" ht="15" customHeight="1" x14ac:dyDescent="0.25">
      <c r="B36" s="54" t="s">
        <v>57</v>
      </c>
      <c r="C36" s="83">
        <v>1655</v>
      </c>
      <c r="D36" s="83">
        <v>2825</v>
      </c>
      <c r="E36" s="74">
        <v>0.58584070796460175</v>
      </c>
    </row>
    <row r="37" spans="2:5" ht="15" customHeight="1" x14ac:dyDescent="0.25">
      <c r="B37" s="54" t="s">
        <v>58</v>
      </c>
      <c r="C37" s="83">
        <v>3505</v>
      </c>
      <c r="D37" s="83">
        <v>6490</v>
      </c>
      <c r="E37" s="74">
        <v>0.54006163328197232</v>
      </c>
    </row>
    <row r="38" spans="2:5" ht="15" customHeight="1" x14ac:dyDescent="0.25">
      <c r="B38" s="54" t="s">
        <v>59</v>
      </c>
      <c r="C38" s="83">
        <v>2990</v>
      </c>
      <c r="D38" s="83">
        <v>5145</v>
      </c>
      <c r="E38" s="74">
        <v>0.5811467444120505</v>
      </c>
    </row>
    <row r="39" spans="2:5" ht="15" customHeight="1" x14ac:dyDescent="0.25">
      <c r="B39" s="54" t="s">
        <v>60</v>
      </c>
      <c r="C39" s="83">
        <v>10915</v>
      </c>
      <c r="D39" s="83">
        <v>17020</v>
      </c>
      <c r="E39" s="74">
        <v>0.64130434782608692</v>
      </c>
    </row>
    <row r="40" spans="2:5" ht="15" customHeight="1" x14ac:dyDescent="0.25">
      <c r="B40" s="54" t="s">
        <v>61</v>
      </c>
      <c r="C40" s="83">
        <v>100</v>
      </c>
      <c r="D40" s="83">
        <v>230</v>
      </c>
      <c r="E40" s="74">
        <v>0.43478260869565216</v>
      </c>
    </row>
    <row r="41" spans="2:5" ht="15" customHeight="1" x14ac:dyDescent="0.25">
      <c r="B41" s="54" t="s">
        <v>62</v>
      </c>
      <c r="C41" s="83">
        <v>860</v>
      </c>
      <c r="D41" s="83">
        <v>1685</v>
      </c>
      <c r="E41" s="74">
        <v>0.51038575667655783</v>
      </c>
    </row>
    <row r="42" spans="2:5" ht="15" customHeight="1" x14ac:dyDescent="0.25">
      <c r="B42" s="54" t="s">
        <v>63</v>
      </c>
      <c r="C42" s="83">
        <v>1860</v>
      </c>
      <c r="D42" s="83">
        <v>3330</v>
      </c>
      <c r="E42" s="74">
        <v>0.55855855855855852</v>
      </c>
    </row>
    <row r="43" spans="2:5" ht="15" customHeight="1" x14ac:dyDescent="0.25">
      <c r="B43" s="54" t="s">
        <v>64</v>
      </c>
      <c r="C43" s="83">
        <v>610</v>
      </c>
      <c r="D43" s="83">
        <v>1025</v>
      </c>
      <c r="E43" s="74">
        <v>0.59512195121951217</v>
      </c>
    </row>
    <row r="44" spans="2:5" ht="15" customHeight="1" x14ac:dyDescent="0.25">
      <c r="B44" s="54" t="s">
        <v>65</v>
      </c>
      <c r="C44" s="83">
        <v>650</v>
      </c>
      <c r="D44" s="83">
        <v>1200</v>
      </c>
      <c r="E44" s="74">
        <v>0.54166666666666663</v>
      </c>
    </row>
    <row r="45" spans="2:5" ht="15" customHeight="1" x14ac:dyDescent="0.25">
      <c r="B45" s="54" t="s">
        <v>66</v>
      </c>
      <c r="C45" s="83">
        <v>855</v>
      </c>
      <c r="D45" s="83">
        <v>1620</v>
      </c>
      <c r="E45" s="74">
        <v>0.52777777777777779</v>
      </c>
    </row>
    <row r="46" spans="2:5" ht="15" customHeight="1" x14ac:dyDescent="0.25">
      <c r="B46" s="54" t="s">
        <v>67</v>
      </c>
      <c r="C46" s="83">
        <v>855</v>
      </c>
      <c r="D46" s="83">
        <v>1615</v>
      </c>
      <c r="E46" s="74">
        <v>0.52941176470588236</v>
      </c>
    </row>
    <row r="47" spans="2:5" ht="15" customHeight="1" x14ac:dyDescent="0.25">
      <c r="B47" s="54" t="s">
        <v>68</v>
      </c>
      <c r="C47" s="83">
        <v>1585</v>
      </c>
      <c r="D47" s="83">
        <v>2765</v>
      </c>
      <c r="E47" s="74">
        <v>0.5732368896925859</v>
      </c>
    </row>
    <row r="48" spans="2:5" ht="15" customHeight="1" x14ac:dyDescent="0.25">
      <c r="B48" s="54" t="s">
        <v>69</v>
      </c>
      <c r="C48" s="83">
        <v>1730</v>
      </c>
      <c r="D48" s="83">
        <v>3010</v>
      </c>
      <c r="E48" s="74">
        <v>0.57475083056478404</v>
      </c>
    </row>
    <row r="49" spans="2:5" ht="15" customHeight="1" x14ac:dyDescent="0.25">
      <c r="B49" s="54" t="s">
        <v>70</v>
      </c>
      <c r="C49" s="83">
        <v>6890</v>
      </c>
      <c r="D49" s="83">
        <v>11155</v>
      </c>
      <c r="E49" s="74">
        <v>0.61766024204392644</v>
      </c>
    </row>
    <row r="50" spans="2:5" ht="15" customHeight="1" x14ac:dyDescent="0.25">
      <c r="B50" s="54" t="s">
        <v>71</v>
      </c>
      <c r="C50" s="83">
        <v>225</v>
      </c>
      <c r="D50" s="83">
        <v>485</v>
      </c>
      <c r="E50" s="74">
        <v>0.46391752577319589</v>
      </c>
    </row>
    <row r="51" spans="2:5" ht="15" customHeight="1" x14ac:dyDescent="0.25">
      <c r="B51" s="54" t="s">
        <v>72</v>
      </c>
      <c r="C51" s="83">
        <v>3500</v>
      </c>
      <c r="D51" s="83">
        <v>5800</v>
      </c>
      <c r="E51" s="74">
        <v>0.60344827586206895</v>
      </c>
    </row>
    <row r="52" spans="2:5" ht="15" customHeight="1" x14ac:dyDescent="0.25">
      <c r="B52" s="54" t="s">
        <v>73</v>
      </c>
      <c r="C52" s="83">
        <v>5345</v>
      </c>
      <c r="D52" s="83">
        <v>9330</v>
      </c>
      <c r="E52" s="74">
        <v>0.57288317256162913</v>
      </c>
    </row>
    <row r="53" spans="2:5" ht="15" customHeight="1" x14ac:dyDescent="0.25">
      <c r="B53" s="54" t="s">
        <v>74</v>
      </c>
      <c r="C53" s="83">
        <v>6345</v>
      </c>
      <c r="D53" s="83">
        <v>11355</v>
      </c>
      <c r="E53" s="74">
        <v>0.55878467635402906</v>
      </c>
    </row>
    <row r="54" spans="2:5" ht="15" customHeight="1" x14ac:dyDescent="0.25">
      <c r="B54" s="54" t="s">
        <v>75</v>
      </c>
      <c r="C54" s="83">
        <v>5940</v>
      </c>
      <c r="D54" s="83">
        <v>10480</v>
      </c>
      <c r="E54" s="74">
        <v>0.56679389312977102</v>
      </c>
    </row>
    <row r="55" spans="2:5" ht="15" customHeight="1" x14ac:dyDescent="0.25">
      <c r="B55" s="54" t="s">
        <v>76</v>
      </c>
      <c r="C55" s="83">
        <v>520</v>
      </c>
      <c r="D55" s="83">
        <v>975</v>
      </c>
      <c r="E55" s="74">
        <v>0.53333333333333333</v>
      </c>
    </row>
    <row r="56" spans="2:5" ht="15" customHeight="1" x14ac:dyDescent="0.25">
      <c r="B56" s="54" t="s">
        <v>77</v>
      </c>
      <c r="C56" s="83">
        <v>7885</v>
      </c>
      <c r="D56" s="83">
        <v>13000</v>
      </c>
      <c r="E56" s="74">
        <v>0.60653846153846158</v>
      </c>
    </row>
    <row r="57" spans="2:5" ht="15" customHeight="1" x14ac:dyDescent="0.25">
      <c r="B57" s="54" t="s">
        <v>78</v>
      </c>
      <c r="C57" s="83">
        <v>1010</v>
      </c>
      <c r="D57" s="83">
        <v>1890</v>
      </c>
      <c r="E57" s="74">
        <v>0.53439153439153442</v>
      </c>
    </row>
    <row r="58" spans="2:5" ht="15" customHeight="1" x14ac:dyDescent="0.25">
      <c r="B58" s="54" t="s">
        <v>79</v>
      </c>
      <c r="C58" s="83">
        <v>7710</v>
      </c>
      <c r="D58" s="83">
        <v>12245</v>
      </c>
      <c r="E58" s="74">
        <v>0.62964475296039202</v>
      </c>
    </row>
    <row r="59" spans="2:5" ht="15" customHeight="1" x14ac:dyDescent="0.25">
      <c r="B59" s="54" t="s">
        <v>80</v>
      </c>
      <c r="C59" s="83">
        <v>7585</v>
      </c>
      <c r="D59" s="83">
        <v>12720</v>
      </c>
      <c r="E59" s="74">
        <v>0.5963050314465409</v>
      </c>
    </row>
    <row r="60" spans="2:5" ht="15" customHeight="1" x14ac:dyDescent="0.25">
      <c r="B60" s="54" t="s">
        <v>81</v>
      </c>
      <c r="C60" s="83">
        <v>6340</v>
      </c>
      <c r="D60" s="83">
        <v>10165</v>
      </c>
      <c r="E60" s="74">
        <v>0.62370880472208556</v>
      </c>
    </row>
    <row r="61" spans="2:5" ht="15" customHeight="1" x14ac:dyDescent="0.25">
      <c r="B61" s="54" t="s">
        <v>82</v>
      </c>
      <c r="C61" s="83">
        <v>7065</v>
      </c>
      <c r="D61" s="83">
        <v>11455</v>
      </c>
      <c r="E61" s="74">
        <v>0.61676123963334784</v>
      </c>
    </row>
    <row r="62" spans="2:5" ht="15" customHeight="1" x14ac:dyDescent="0.25">
      <c r="B62" s="54" t="s">
        <v>83</v>
      </c>
      <c r="C62" s="83">
        <v>1430</v>
      </c>
      <c r="D62" s="83">
        <v>2930</v>
      </c>
      <c r="E62" s="74">
        <v>0.48805460750853241</v>
      </c>
    </row>
    <row r="63" spans="2:5" ht="15" customHeight="1" x14ac:dyDescent="0.25">
      <c r="B63" s="54" t="s">
        <v>84</v>
      </c>
      <c r="C63" s="83">
        <v>7705</v>
      </c>
      <c r="D63" s="83">
        <v>12515</v>
      </c>
      <c r="E63" s="74">
        <v>0.61566120655213741</v>
      </c>
    </row>
    <row r="64" spans="2:5" ht="15" customHeight="1" x14ac:dyDescent="0.25">
      <c r="B64" s="54" t="s">
        <v>85</v>
      </c>
      <c r="C64" s="83">
        <v>4210</v>
      </c>
      <c r="D64" s="83">
        <v>7435</v>
      </c>
      <c r="E64" s="74">
        <v>0.56624075319435108</v>
      </c>
    </row>
    <row r="65" spans="2:5" ht="15" customHeight="1" x14ac:dyDescent="0.25">
      <c r="B65" s="54" t="s">
        <v>86</v>
      </c>
      <c r="C65" s="83">
        <v>790</v>
      </c>
      <c r="D65" s="83">
        <v>1455</v>
      </c>
      <c r="E65" s="74">
        <v>0.54295532646048106</v>
      </c>
    </row>
    <row r="66" spans="2:5" ht="15" customHeight="1" x14ac:dyDescent="0.25">
      <c r="B66" s="54" t="s">
        <v>87</v>
      </c>
      <c r="C66" s="83">
        <v>3270</v>
      </c>
      <c r="D66" s="83">
        <v>5750</v>
      </c>
      <c r="E66" s="74">
        <v>0.56869565217391305</v>
      </c>
    </row>
    <row r="67" spans="2:5" ht="15" customHeight="1" x14ac:dyDescent="0.25">
      <c r="B67" s="54" t="s">
        <v>88</v>
      </c>
      <c r="C67" s="83">
        <v>5</v>
      </c>
      <c r="D67" s="83">
        <v>10</v>
      </c>
      <c r="E67" s="74">
        <v>0.5</v>
      </c>
    </row>
    <row r="68" spans="2:5" ht="15" customHeight="1" x14ac:dyDescent="0.25">
      <c r="B68" s="71" t="s">
        <v>163</v>
      </c>
      <c r="C68" s="77">
        <v>147045</v>
      </c>
      <c r="D68" s="77">
        <v>252410</v>
      </c>
      <c r="E68" s="78">
        <v>0.58256408224713763</v>
      </c>
    </row>
    <row r="71" spans="2:5" ht="18.75" x14ac:dyDescent="0.25">
      <c r="B71" s="3" t="s">
        <v>333</v>
      </c>
      <c r="C71" s="3"/>
      <c r="D71" s="3"/>
      <c r="E71" s="3"/>
    </row>
    <row r="72" spans="2:5" x14ac:dyDescent="0.25">
      <c r="B72" s="72" t="s">
        <v>358</v>
      </c>
    </row>
    <row r="73" spans="2:5" x14ac:dyDescent="0.25">
      <c r="B73" s="5" t="s">
        <v>334</v>
      </c>
      <c r="C73" s="6"/>
      <c r="D73" s="6"/>
      <c r="E73" s="6"/>
    </row>
    <row r="74" spans="2:5" x14ac:dyDescent="0.25">
      <c r="B74" s="5"/>
      <c r="C74" s="6"/>
      <c r="D74" s="6"/>
      <c r="E74" s="6"/>
    </row>
    <row r="75" spans="2:5" x14ac:dyDescent="0.25">
      <c r="B75" s="7" t="s">
        <v>335</v>
      </c>
      <c r="C75" s="6"/>
      <c r="D75" s="6"/>
      <c r="E75" s="6"/>
    </row>
    <row r="76" spans="2:5" x14ac:dyDescent="0.25">
      <c r="B76" s="4" t="s">
        <v>336</v>
      </c>
      <c r="C76" s="10" t="s">
        <v>337</v>
      </c>
      <c r="E76" s="9"/>
    </row>
    <row r="78" spans="2:5" x14ac:dyDescent="0.25">
      <c r="B78" s="10" t="s">
        <v>338</v>
      </c>
    </row>
  </sheetData>
  <mergeCells count="2">
    <mergeCell ref="B14:B15"/>
    <mergeCell ref="C14:E14"/>
  </mergeCells>
  <hyperlinks>
    <hyperlink ref="C76" r:id="rId1" xr:uid="{33EF8A53-0736-4451-9D85-A2BD6EDF1521}"/>
    <hyperlink ref="B78" r:id="rId2" xr:uid="{02E9D8B3-DBB0-422F-92C1-C974F7B30F33}"/>
    <hyperlink ref="B73" r:id="rId3" xr:uid="{3447B40C-046F-42B5-AA17-7F7A6E5BC006}"/>
    <hyperlink ref="C76:E76" r:id="rId4" display="For further information, please contact data@dss.gov.au" xr:uid="{BA834E08-FC6E-455D-B669-1A33E9F97327}"/>
  </hyperlinks>
  <pageMargins left="0.7" right="0.7" top="0.75" bottom="0.75" header="0.3" footer="0.3"/>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A w D A A B Q S w M E F A A C A A g A E l S n X P / j k S G l A A A A 9 w A A A B I A H A B D b 2 5 m a W c v U G F j a 2 F n Z S 5 4 b W w g o h g A K K A U A A A A A A A A A A A A A A A A A A A A A A A A A A A A e 7 9 7 v 4 1 9 R W 6 O Q l l q U X F m f p 6 t k q G e g Z J C c U l i X k p i T n 5 e q q 1 S X r 6 S v R 0 v l 0 1 A Y n J 2 Y n q q A l B 1 X r F V R X G K r V J G S U m B l b 5 + e X m 5 X r m x X n 5 R u r 6 R g Y G h f o S v T 3 B y R m p u o h J c c S Z h x b q Z e S B r k 1 O V 7 G z C I K 6 x M 9 I z N A V i c z M 9 A x t 9 m K C N b 2 Y e Q o E R 0 M E g W S R B G + f S n J L S o l S 7 1 D x d x 1 A b f R j X R h / q B z s A U E s D B B Q A A g A I A B J U p 1 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S V K d c K I p H u A 4 A A A A R A A A A E w A c A E Z v c m 1 1 b G F z L 1 N l Y 3 R p b 2 4 x L m 0 g o h g A K K A U A A A A A A A A A A A A A A A A A A A A A A A A A A A A K 0 5 N L s n M z 1 M I h t C G 1 g B Q S w E C L Q A U A A I A C A A S V K d c / + O R I a U A A A D 3 A A A A E g A A A A A A A A A A A A A A A A A A A A A A Q 2 9 u Z m l n L 1 B h Y 2 t h Z 2 U u e G 1 s U E s B A i 0 A F A A C A A g A E l S n X F N y O C y b A A A A 4 Q A A A B M A A A A A A A A A A A A A A A A A 8 Q A A A F t D b 2 5 0 Z W 5 0 X 1 R 5 c G V z X S 5 4 b W x Q S w E C L Q A U A A I A C A A S V K d c 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I H Q 9 I v h 9 1 5 M h 1 / t q I n 1 2 G 4 A A A A A A g A A A A A A E G Y A A A A B A A A g A A A A b A g Y Z A 9 6 L e 4 R o o N 6 o 0 s r I u / i M C Z y 6 7 S F B A N W f j 1 X O O A A A A A A D o A A A A A C A A A g A A A A 8 v B c R a l Y 4 b O L 9 / Y 2 g t K r U M L P b G w 7 Z f O G A k I F J H 4 L / 8 h Q A A A A G 2 d 3 S 8 F 2 L a 3 p h 3 q S U W d v J i S K 7 s w P h c 9 g d l v 9 T F G 6 Q F g o L w u m 2 q 5 I t X P x Y e L + Q t H n B 4 G q V s 6 N F y X T 0 E w 0 F E E 5 l d Y u U 5 i i S z M J j i U F E k Q + L 8 V A A A A A d 7 B q m 1 T q p R P + E K c Z y D j j 6 d O i I m t 2 Q P F Y L 1 H M f E x t N s W M C O D a X 9 2 k N w T S o w H v a v V B I e f 0 + v M l 0 N P L 0 3 4 8 5 2 r w a g = = < / D a t a M a s h u p > 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811bef87-b317-4239-89d2-1f3b6fba6559" xsi:nil="true"/>
    <SharedWithUsers xmlns="ae7c9846-b409-431d-9ec7-76b30568bf70">
      <UserInfo>
        <DisplayName/>
        <AccountId xsi:nil="true"/>
        <AccountType/>
      </UserInfo>
    </SharedWithUsers>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071330-AB7C-4475-A610-43D2FEB48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AC200-7653-4D9B-8AAC-51E5AD8754AE}">
  <ds:schemaRefs>
    <ds:schemaRef ds:uri="http://schemas.microsoft.com/DataMashup"/>
  </ds:schemaRefs>
</ds:datastoreItem>
</file>

<file path=customXml/itemProps3.xml><?xml version="1.0" encoding="utf-8"?>
<ds:datastoreItem xmlns:ds="http://schemas.openxmlformats.org/officeDocument/2006/customXml" ds:itemID="{F7FA1120-D3D9-438F-82AC-51FB4D6E915D}">
  <ds:schemaRefs>
    <ds:schemaRef ds:uri="http://schemas.microsoft.com/office/2006/metadata/properties"/>
    <ds:schemaRef ds:uri="http://schemas.microsoft.com/office/2006/documentManagement/types"/>
    <ds:schemaRef ds:uri="http://purl.org/dc/terms/"/>
    <ds:schemaRef ds:uri="ae7c9846-b409-431d-9ec7-76b30568bf70"/>
    <ds:schemaRef ds:uri="811bef87-b317-4239-89d2-1f3b6fba6559"/>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A52D96C-2FA2-46E6-B511-DE6DE61380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Data Descriptions</vt:lpstr>
      <vt:lpstr>Caveats</vt:lpstr>
      <vt:lpstr>Data glossary and metadata</vt:lpstr>
      <vt:lpstr>Dates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PBAS Public Data Report - 1 January to 31 March 2026</dc:title>
  <dc:subject/>
  <dc:creator/>
  <cp:keywords/>
  <dc:description/>
  <cp:lastModifiedBy/>
  <cp:revision>1</cp:revision>
  <dcterms:created xsi:type="dcterms:W3CDTF">2026-05-12T05:58:34Z</dcterms:created>
  <dcterms:modified xsi:type="dcterms:W3CDTF">2026-05-18T02:13:07Z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2026-05-12T05:59:26Z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be53b5df-4eb6-4f7e-8422-981e66855b9c</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