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ports\Employment Services Outcomes Report\ESOR 2018\July 2017 to June 2018\Internal Reports\"/>
    </mc:Choice>
  </mc:AlternateContent>
  <bookViews>
    <workbookView xWindow="-15" yWindow="-15" windowWidth="28830" windowHeight="6555"/>
  </bookViews>
  <sheets>
    <sheet name="Main" sheetId="12" r:id="rId1"/>
    <sheet name="Sheet1" sheetId="13" r:id="rId2"/>
  </sheets>
  <definedNames>
    <definedName name="_AMO_UniqueIdentifier" hidden="1">"'68a96bf4-e572-4506-a2df-f03b57c604e4'"</definedName>
    <definedName name="_xlnm.Print_Area" localSheetId="0">Main!$A$1:$Z$63</definedName>
  </definedNames>
  <calcPr calcId="162913"/>
</workbook>
</file>

<file path=xl/calcChain.xml><?xml version="1.0" encoding="utf-8"?>
<calcChain xmlns="http://schemas.openxmlformats.org/spreadsheetml/2006/main">
  <c r="J30" i="12" l="1"/>
  <c r="J44" i="12" l="1"/>
  <c r="S55" i="12" l="1"/>
  <c r="S31" i="12"/>
  <c r="S6" i="12"/>
  <c r="S5" i="12"/>
  <c r="J6" i="12"/>
  <c r="J5" i="12"/>
  <c r="A6" i="12"/>
  <c r="A5" i="12"/>
  <c r="J46" i="12"/>
  <c r="J32" i="12"/>
  <c r="J48" i="12"/>
  <c r="J31" i="12"/>
</calcChain>
</file>

<file path=xl/sharedStrings.xml><?xml version="1.0" encoding="utf-8"?>
<sst xmlns="http://schemas.openxmlformats.org/spreadsheetml/2006/main" count="358" uniqueCount="108">
  <si>
    <t>Employed</t>
  </si>
  <si>
    <t>Staff treated job seeker with respect</t>
  </si>
  <si>
    <t>Overall quality of service</t>
  </si>
  <si>
    <t>Help suited to circumstances</t>
  </si>
  <si>
    <t>Seeking More Work</t>
  </si>
  <si>
    <t>Studying</t>
  </si>
  <si>
    <t>Level of Study</t>
  </si>
  <si>
    <t>Full-Time
(%)</t>
  </si>
  <si>
    <t>Part-Time
(%)</t>
  </si>
  <si>
    <t>Total
(%)</t>
  </si>
  <si>
    <t>Unemplo-
yed
(%)</t>
  </si>
  <si>
    <t>Education &amp; training
(%)</t>
  </si>
  <si>
    <t>Positive outcomes
(%)</t>
  </si>
  <si>
    <t>Permanent
(%)</t>
  </si>
  <si>
    <t>Casual, temporary or seasonal
(%)</t>
  </si>
  <si>
    <t>Self employed
(%)</t>
  </si>
  <si>
    <t>Full-Time employed
(%)</t>
  </si>
  <si>
    <t>Part-Time employed
(%)</t>
  </si>
  <si>
    <t>Employed &amp; studying
(%)</t>
  </si>
  <si>
    <t>Year 10, 11 or 12
(%)</t>
  </si>
  <si>
    <t>Certificate
(%)</t>
  </si>
  <si>
    <t>Diploma or higher
(%)</t>
  </si>
  <si>
    <t>'Other' or unspecified
(%)</t>
  </si>
  <si>
    <t>NILF
(%)</t>
  </si>
  <si>
    <t>Employment Outcomes</t>
  </si>
  <si>
    <t>Education Outcomes</t>
  </si>
  <si>
    <t>Job Seeker Satisfaction</t>
  </si>
  <si>
    <t>Response rate</t>
  </si>
  <si>
    <t>Dissatisfied or Very Dissatisfied (%)</t>
  </si>
  <si>
    <t>Satisfied or Very Satisfied (%)</t>
  </si>
  <si>
    <t>Margin of error for emp. outcome rate^</t>
  </si>
  <si>
    <t>DES EA/PPS</t>
  </si>
  <si>
    <t>DES OS</t>
  </si>
  <si>
    <t>Neither (%)</t>
  </si>
  <si>
    <t>Number of surveys sent</t>
  </si>
  <si>
    <t>Considering individual needs</t>
  </si>
  <si>
    <t>JLEP Employment Related Activities</t>
  </si>
  <si>
    <t>JLEP Other Activities</t>
  </si>
  <si>
    <t>JLEP Total</t>
  </si>
  <si>
    <t>JLEP Employment</t>
  </si>
  <si>
    <t>JLEP Other</t>
  </si>
  <si>
    <t>JELP Total</t>
  </si>
  <si>
    <t>prog_type</t>
  </si>
  <si>
    <t>demo_group</t>
  </si>
  <si>
    <t>Variable</t>
  </si>
  <si>
    <t>JUN2011</t>
  </si>
  <si>
    <t>SEP2011</t>
  </si>
  <si>
    <t>DEC2011</t>
  </si>
  <si>
    <t>MAR2012</t>
  </si>
  <si>
    <t>JUN2012</t>
  </si>
  <si>
    <t>SEP2012</t>
  </si>
  <si>
    <t>DEC2012</t>
  </si>
  <si>
    <t>MAR2013</t>
  </si>
  <si>
    <t>JUN2013</t>
  </si>
  <si>
    <t>SEP2013</t>
  </si>
  <si>
    <t>DEC2013</t>
  </si>
  <si>
    <t>MAR2014</t>
  </si>
  <si>
    <t>JUN2014</t>
  </si>
  <si>
    <t>SEP2014</t>
  </si>
  <si>
    <t>DEC2014</t>
  </si>
  <si>
    <t>MAR2015</t>
  </si>
  <si>
    <t>JUN2015</t>
  </si>
  <si>
    <t>SEP2015</t>
  </si>
  <si>
    <t>DES EA/PPS - DMS</t>
  </si>
  <si>
    <t>DES EA/PPM - ESS</t>
  </si>
  <si>
    <t>Indigenous comparisons with all cohorts</t>
  </si>
  <si>
    <t>JLEP Total*</t>
  </si>
  <si>
    <t>15-20</t>
  </si>
  <si>
    <t>50 OR MORE</t>
  </si>
  <si>
    <t>6 TO LESS THAN 12</t>
  </si>
  <si>
    <t>12 TO LESS THAN 24</t>
  </si>
  <si>
    <t>24 TO LESS THAN 36</t>
  </si>
  <si>
    <t>36 OR MORE</t>
  </si>
  <si>
    <t>LESS THAN YR 10</t>
  </si>
  <si>
    <t>YEAR 10 or 11</t>
  </si>
  <si>
    <t>YEAR 12</t>
  </si>
  <si>
    <t>POST SECONDARY - UNIVERSITY</t>
  </si>
  <si>
    <t>POST SECONDARY - VOCATIONAL</t>
  </si>
  <si>
    <t>MALE</t>
  </si>
  <si>
    <t>FEMALE</t>
  </si>
  <si>
    <t>NEWSTART</t>
  </si>
  <si>
    <t>YOUTH ALLOWANCE</t>
  </si>
  <si>
    <t>NOT ON INCOME SUPPORT</t>
  </si>
  <si>
    <t>Parenting Payment</t>
  </si>
  <si>
    <t>DEC2015</t>
  </si>
  <si>
    <t xml:space="preserve"> MAR2016</t>
  </si>
  <si>
    <t>JUN2016</t>
  </si>
  <si>
    <t>SEP2016</t>
  </si>
  <si>
    <t>DEC2016</t>
  </si>
  <si>
    <t>n.p.</t>
  </si>
  <si>
    <t xml:space="preserve"> MAR2017</t>
  </si>
  <si>
    <t xml:space="preserve"> JUN2017</t>
  </si>
  <si>
    <t xml:space="preserve"> SEP2017</t>
  </si>
  <si>
    <t xml:space="preserve">See JLEP ESOR report Table 2.1. </t>
  </si>
  <si>
    <t xml:space="preserve">See JLEP ESOR report Table 2.2. </t>
  </si>
  <si>
    <t>See JLEP ESOR report Table 1.6</t>
  </si>
  <si>
    <t>See JLEP ESOR report tables 3.1–3.4</t>
  </si>
  <si>
    <t>See DES ESOR report Table 1.8</t>
  </si>
  <si>
    <t>USE HIGHLIGHTED CELLS TO UPDATE CHART ON LEFT THEN DELETE WHEN FINISHED</t>
  </si>
  <si>
    <t xml:space="preserve"> DEC2017</t>
  </si>
  <si>
    <t xml:space="preserve"> MAR2018</t>
  </si>
  <si>
    <t>Employment Programs Analysis Team (EPAT) Jobs, Land and Economy programmeme (JLEP) – 01 July 2017 to 30 June 2018</t>
  </si>
  <si>
    <t>The July 2017 to June 2018 outcomes refer to participants who exited a JLEP placement or reached 12 months participation in a JLEP placement in 01 July 2017 to 30 June 2018, with outcomes measured around three months later.</t>
  </si>
  <si>
    <t xml:space="preserve">In the 12 months to June 2018, the department’s post-programme monitoring data shows that: </t>
  </si>
  <si>
    <t>These outcomes are sourced from the DES ESOR for July 2017 to June 2018, Indigenous participants</t>
  </si>
  <si>
    <t xml:space="preserve">In the 12 months to June 2018, the department’s post-programme monitoring data shows that of all job seekers assisted: </t>
  </si>
  <si>
    <t>JLEP survey response rates 
(for outcomes reported in 01 July 2017 to 30 June 2018)</t>
  </si>
  <si>
    <t xml:space="preserve"> JUN2018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</si>
</sst>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"/>
    <numFmt numFmtId="165" formatCode="0.0"/>
    <numFmt numFmtId="166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43">
    <xf numFmtId="0" fontId="0" fillId="0" borderId="0"/>
    <xf numFmtId="9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0" applyNumberFormat="0" applyFill="0" applyAlignment="0" applyProtection="0"/>
    <xf numFmtId="0" fontId="18" fillId="0" borderId="61" applyNumberFormat="0" applyFill="0" applyAlignment="0" applyProtection="0"/>
    <xf numFmtId="0" fontId="19" fillId="0" borderId="62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63" applyNumberFormat="0" applyAlignment="0" applyProtection="0"/>
    <xf numFmtId="0" fontId="24" fillId="9" borderId="64" applyNumberFormat="0" applyAlignment="0" applyProtection="0"/>
    <xf numFmtId="0" fontId="25" fillId="9" borderId="63" applyNumberFormat="0" applyAlignment="0" applyProtection="0"/>
    <xf numFmtId="0" fontId="26" fillId="0" borderId="65" applyNumberFormat="0" applyFill="0" applyAlignment="0" applyProtection="0"/>
    <xf numFmtId="0" fontId="27" fillId="10" borderId="66" applyNumberFormat="0" applyAlignment="0" applyProtection="0"/>
    <xf numFmtId="0" fontId="28" fillId="0" borderId="0" applyNumberFormat="0" applyFill="0" applyBorder="0" applyAlignment="0" applyProtection="0"/>
    <xf numFmtId="0" fontId="13" fillId="11" borderId="6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68" applyNumberFormat="0" applyFill="0" applyAlignment="0" applyProtection="0"/>
    <xf numFmtId="0" fontId="30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30" fillId="35" borderId="0" applyNumberFormat="0" applyBorder="0" applyAlignment="0" applyProtection="0"/>
  </cellStyleXfs>
  <cellXfs count="199"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0" borderId="0" xfId="0" applyBorder="1"/>
    <xf numFmtId="0" fontId="0" fillId="3" borderId="0" xfId="0" applyFill="1" applyBorder="1"/>
    <xf numFmtId="0" fontId="4" fillId="3" borderId="0" xfId="0" applyFont="1" applyFill="1" applyBorder="1"/>
    <xf numFmtId="0" fontId="2" fillId="3" borderId="0" xfId="0" applyFont="1" applyFill="1" applyBorder="1"/>
    <xf numFmtId="0" fontId="2" fillId="0" borderId="0" xfId="0" applyFont="1" applyBorder="1"/>
    <xf numFmtId="0" fontId="6" fillId="3" borderId="0" xfId="0" applyFont="1" applyFill="1" applyBorder="1"/>
    <xf numFmtId="0" fontId="6" fillId="0" borderId="0" xfId="0" applyFont="1" applyBorder="1"/>
    <xf numFmtId="165" fontId="2" fillId="3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" fillId="3" borderId="0" xfId="0" applyNumberFormat="1" applyFont="1" applyFill="1" applyBorder="1" applyAlignment="1" applyProtection="1">
      <alignment horizontal="center"/>
      <protection hidden="1"/>
    </xf>
    <xf numFmtId="165" fontId="2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left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2" fontId="0" fillId="0" borderId="0" xfId="0" applyNumberFormat="1"/>
    <xf numFmtId="165" fontId="2" fillId="3" borderId="0" xfId="0" applyNumberFormat="1" applyFont="1" applyFill="1" applyBorder="1" applyAlignment="1">
      <alignment horizontal="left"/>
    </xf>
    <xf numFmtId="2" fontId="0" fillId="0" borderId="0" xfId="0" applyNumberFormat="1" applyBorder="1"/>
    <xf numFmtId="0" fontId="2" fillId="3" borderId="0" xfId="0" applyFont="1" applyFill="1" applyBorder="1" applyAlignment="1">
      <alignment horizontal="left"/>
    </xf>
    <xf numFmtId="0" fontId="3" fillId="4" borderId="26" xfId="0" applyFont="1" applyFill="1" applyBorder="1" applyAlignment="1" applyProtection="1">
      <alignment horizontal="center" wrapText="1"/>
      <protection hidden="1"/>
    </xf>
    <xf numFmtId="164" fontId="9" fillId="2" borderId="3" xfId="0" applyNumberFormat="1" applyFont="1" applyFill="1" applyBorder="1" applyAlignment="1" applyProtection="1">
      <alignment horizontal="left" vertical="center"/>
      <protection hidden="1"/>
    </xf>
    <xf numFmtId="165" fontId="9" fillId="2" borderId="21" xfId="0" applyNumberFormat="1" applyFont="1" applyFill="1" applyBorder="1" applyAlignment="1" applyProtection="1">
      <alignment horizontal="center" vertical="center"/>
      <protection hidden="1"/>
    </xf>
    <xf numFmtId="165" fontId="9" fillId="2" borderId="22" xfId="0" applyNumberFormat="1" applyFont="1" applyFill="1" applyBorder="1" applyAlignment="1" applyProtection="1">
      <alignment horizontal="center" vertical="center"/>
      <protection hidden="1"/>
    </xf>
    <xf numFmtId="165" fontId="9" fillId="2" borderId="23" xfId="0" applyNumberFormat="1" applyFont="1" applyFill="1" applyBorder="1" applyAlignment="1" applyProtection="1">
      <alignment horizontal="center" vertical="center"/>
      <protection hidden="1"/>
    </xf>
    <xf numFmtId="165" fontId="9" fillId="2" borderId="24" xfId="0" applyNumberFormat="1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>
      <alignment horizontal="left" wrapText="1"/>
    </xf>
    <xf numFmtId="0" fontId="10" fillId="3" borderId="52" xfId="0" applyFont="1" applyFill="1" applyBorder="1" applyAlignment="1">
      <alignment horizontal="left" wrapText="1"/>
    </xf>
    <xf numFmtId="0" fontId="10" fillId="3" borderId="39" xfId="0" applyFont="1" applyFill="1" applyBorder="1" applyAlignment="1">
      <alignment horizontal="left" wrapText="1"/>
    </xf>
    <xf numFmtId="0" fontId="10" fillId="3" borderId="32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left" wrapText="1"/>
    </xf>
    <xf numFmtId="165" fontId="4" fillId="3" borderId="25" xfId="0" applyNumberFormat="1" applyFont="1" applyFill="1" applyBorder="1" applyAlignment="1">
      <alignment horizontal="left" vertical="center"/>
    </xf>
    <xf numFmtId="165" fontId="4" fillId="3" borderId="25" xfId="0" applyNumberFormat="1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165" fontId="4" fillId="3" borderId="46" xfId="0" applyNumberFormat="1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top" wrapText="1"/>
    </xf>
    <xf numFmtId="0" fontId="10" fillId="3" borderId="39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/>
    </xf>
    <xf numFmtId="166" fontId="0" fillId="0" borderId="0" xfId="1" applyNumberFormat="1" applyFont="1"/>
    <xf numFmtId="0" fontId="3" fillId="4" borderId="27" xfId="0" applyFont="1" applyFill="1" applyBorder="1" applyAlignment="1" applyProtection="1">
      <alignment horizontal="center" wrapText="1"/>
      <protection hidden="1"/>
    </xf>
    <xf numFmtId="0" fontId="3" fillId="4" borderId="28" xfId="0" applyFont="1" applyFill="1" applyBorder="1" applyAlignment="1" applyProtection="1">
      <alignment horizontal="center" wrapText="1"/>
      <protection hidden="1"/>
    </xf>
    <xf numFmtId="0" fontId="14" fillId="3" borderId="0" xfId="0" applyFont="1" applyFill="1"/>
    <xf numFmtId="0" fontId="4" fillId="3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56" xfId="0" applyNumberFormat="1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wrapText="1"/>
    </xf>
    <xf numFmtId="164" fontId="9" fillId="2" borderId="3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>
      <alignment horizontal="center" vertical="top" wrapText="1"/>
    </xf>
    <xf numFmtId="0" fontId="14" fillId="3" borderId="0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0" borderId="57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165" fontId="4" fillId="0" borderId="32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56" xfId="0" applyFont="1" applyBorder="1" applyAlignment="1">
      <alignment horizontal="center" vertical="top" wrapText="1"/>
    </xf>
    <xf numFmtId="0" fontId="3" fillId="4" borderId="27" xfId="0" applyFont="1" applyFill="1" applyBorder="1" applyAlignment="1" applyProtection="1">
      <alignment horizontal="center" wrapText="1"/>
      <protection hidden="1"/>
    </xf>
    <xf numFmtId="0" fontId="0" fillId="0" borderId="0" xfId="0" applyBorder="1" applyAlignment="1">
      <alignment vertical="top" wrapText="1"/>
    </xf>
    <xf numFmtId="0" fontId="3" fillId="4" borderId="28" xfId="0" applyFont="1" applyFill="1" applyBorder="1" applyAlignment="1" applyProtection="1">
      <alignment horizontal="center" wrapText="1"/>
      <protection hidden="1"/>
    </xf>
    <xf numFmtId="0" fontId="3" fillId="4" borderId="27" xfId="0" applyFont="1" applyFill="1" applyBorder="1" applyAlignment="1" applyProtection="1">
      <alignment horizontal="center" wrapText="1"/>
      <protection hidden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3" fillId="36" borderId="28" xfId="0" applyFont="1" applyFill="1" applyBorder="1" applyAlignment="1" applyProtection="1">
      <alignment horizontal="center" wrapText="1"/>
      <protection hidden="1"/>
    </xf>
    <xf numFmtId="165" fontId="9" fillId="36" borderId="23" xfId="0" applyNumberFormat="1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165" fontId="4" fillId="0" borderId="70" xfId="0" applyNumberFormat="1" applyFont="1" applyFill="1" applyBorder="1" applyAlignment="1">
      <alignment horizontal="center" vertical="center" wrapText="1"/>
    </xf>
    <xf numFmtId="165" fontId="4" fillId="0" borderId="71" xfId="0" applyNumberFormat="1" applyFont="1" applyFill="1" applyBorder="1" applyAlignment="1">
      <alignment horizontal="center" vertical="center" wrapText="1"/>
    </xf>
    <xf numFmtId="165" fontId="4" fillId="0" borderId="69" xfId="0" applyNumberFormat="1" applyFont="1" applyBorder="1" applyAlignment="1">
      <alignment horizontal="center" vertical="top" wrapText="1"/>
    </xf>
    <xf numFmtId="165" fontId="4" fillId="0" borderId="72" xfId="0" applyNumberFormat="1" applyFont="1" applyBorder="1" applyAlignment="1">
      <alignment horizontal="center" vertical="top" wrapText="1"/>
    </xf>
    <xf numFmtId="0" fontId="4" fillId="3" borderId="74" xfId="0" applyFont="1" applyFill="1" applyBorder="1" applyAlignment="1">
      <alignment horizontal="left" vertical="center"/>
    </xf>
    <xf numFmtId="164" fontId="9" fillId="2" borderId="73" xfId="0" applyNumberFormat="1" applyFont="1" applyFill="1" applyBorder="1" applyAlignment="1" applyProtection="1">
      <alignment horizontal="left" vertical="center" wrapText="1"/>
      <protection hidden="1"/>
    </xf>
    <xf numFmtId="165" fontId="4" fillId="0" borderId="75" xfId="0" applyNumberFormat="1" applyFont="1" applyBorder="1" applyAlignment="1">
      <alignment horizontal="center" vertical="top" wrapText="1"/>
    </xf>
    <xf numFmtId="0" fontId="2" fillId="0" borderId="76" xfId="0" applyFont="1" applyBorder="1" applyAlignment="1">
      <alignment vertical="top"/>
    </xf>
    <xf numFmtId="164" fontId="9" fillId="2" borderId="73" xfId="0" applyNumberFormat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5" fontId="4" fillId="0" borderId="4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4" borderId="49" xfId="0" applyFont="1" applyFill="1" applyBorder="1" applyAlignment="1" applyProtection="1">
      <alignment horizontal="center" wrapText="1"/>
      <protection hidden="1"/>
    </xf>
    <xf numFmtId="0" fontId="3" fillId="4" borderId="50" xfId="0" applyFont="1" applyFill="1" applyBorder="1" applyAlignment="1" applyProtection="1">
      <alignment horizontal="center" wrapText="1"/>
      <protection hidden="1"/>
    </xf>
    <xf numFmtId="0" fontId="3" fillId="4" borderId="55" xfId="0" applyFont="1" applyFill="1" applyBorder="1" applyAlignment="1" applyProtection="1">
      <alignment horizontal="center" wrapText="1"/>
      <protection hidden="1"/>
    </xf>
    <xf numFmtId="0" fontId="3" fillId="4" borderId="54" xfId="0" applyFont="1" applyFill="1" applyBorder="1" applyAlignment="1" applyProtection="1">
      <alignment horizontal="center" wrapText="1"/>
      <protection hidden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/>
    </xf>
    <xf numFmtId="0" fontId="10" fillId="3" borderId="3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3" fontId="8" fillId="0" borderId="25" xfId="0" applyNumberFormat="1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6" fontId="5" fillId="0" borderId="25" xfId="0" applyNumberFormat="1" applyFont="1" applyFill="1" applyBorder="1" applyAlignment="1">
      <alignment horizontal="center" vertical="center" wrapText="1"/>
    </xf>
    <xf numFmtId="2" fontId="4" fillId="0" borderId="13" xfId="0" quotePrefix="1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" fontId="8" fillId="0" borderId="13" xfId="0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wrapText="1"/>
      <protection hidden="1"/>
    </xf>
    <xf numFmtId="0" fontId="3" fillId="4" borderId="27" xfId="0" applyFont="1" applyFill="1" applyBorder="1" applyAlignment="1" applyProtection="1">
      <alignment horizontal="center" wrapText="1"/>
      <protection hidden="1"/>
    </xf>
    <xf numFmtId="0" fontId="3" fillId="4" borderId="11" xfId="0" applyFont="1" applyFill="1" applyBorder="1" applyAlignment="1" applyProtection="1">
      <alignment horizontal="center" wrapText="1"/>
      <protection hidden="1"/>
    </xf>
    <xf numFmtId="0" fontId="3" fillId="4" borderId="28" xfId="0" applyFont="1" applyFill="1" applyBorder="1" applyAlignment="1" applyProtection="1">
      <alignment horizontal="center" wrapText="1"/>
      <protection hidden="1"/>
    </xf>
    <xf numFmtId="0" fontId="0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center"/>
    </xf>
    <xf numFmtId="0" fontId="3" fillId="4" borderId="9" xfId="0" applyFont="1" applyFill="1" applyBorder="1" applyAlignment="1" applyProtection="1">
      <alignment horizontal="center" wrapText="1"/>
      <protection hidden="1"/>
    </xf>
    <xf numFmtId="165" fontId="3" fillId="4" borderId="9" xfId="0" applyNumberFormat="1" applyFont="1" applyFill="1" applyBorder="1" applyAlignment="1" applyProtection="1">
      <alignment horizontal="center" wrapText="1"/>
      <protection hidden="1"/>
    </xf>
    <xf numFmtId="165" fontId="3" fillId="4" borderId="10" xfId="0" applyNumberFormat="1" applyFont="1" applyFill="1" applyBorder="1" applyAlignment="1" applyProtection="1">
      <alignment horizontal="center" wrapText="1"/>
      <protection hidden="1"/>
    </xf>
    <xf numFmtId="165" fontId="3" fillId="4" borderId="11" xfId="0" applyNumberFormat="1" applyFont="1" applyFill="1" applyBorder="1" applyAlignment="1" applyProtection="1">
      <alignment horizontal="center" wrapText="1"/>
      <protection hidden="1"/>
    </xf>
    <xf numFmtId="165" fontId="4" fillId="0" borderId="48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6" fontId="5" fillId="0" borderId="13" xfId="0" applyNumberFormat="1" applyFont="1" applyFill="1" applyBorder="1" applyAlignment="1">
      <alignment horizontal="center" vertical="center" wrapText="1"/>
    </xf>
    <xf numFmtId="2" fontId="4" fillId="0" borderId="25" xfId="0" quotePrefix="1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12" xfId="0" applyFont="1" applyFill="1" applyBorder="1" applyAlignment="1" applyProtection="1">
      <alignment horizontal="center" wrapText="1"/>
      <protection hidden="1"/>
    </xf>
    <xf numFmtId="0" fontId="3" fillId="4" borderId="29" xfId="0" applyFont="1" applyFill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4" borderId="6" xfId="0" quotePrefix="1" applyFont="1" applyFill="1" applyBorder="1" applyAlignment="1" applyProtection="1">
      <alignment horizontal="center" wrapText="1"/>
      <protection hidden="1"/>
    </xf>
    <xf numFmtId="0" fontId="3" fillId="4" borderId="8" xfId="0" quotePrefix="1" applyFont="1" applyFill="1" applyBorder="1" applyAlignment="1" applyProtection="1">
      <alignment horizontal="center" wrapText="1"/>
      <protection hidden="1"/>
    </xf>
    <xf numFmtId="0" fontId="3" fillId="4" borderId="3" xfId="0" applyFont="1" applyFill="1" applyBorder="1" applyAlignment="1" applyProtection="1">
      <alignment horizontal="left" wrapText="1"/>
      <protection hidden="1"/>
    </xf>
    <xf numFmtId="0" fontId="3" fillId="4" borderId="2" xfId="0" applyFont="1" applyFill="1" applyBorder="1" applyAlignment="1" applyProtection="1">
      <alignment horizontal="left" wrapText="1"/>
      <protection hidden="1"/>
    </xf>
    <xf numFmtId="0" fontId="0" fillId="3" borderId="40" xfId="0" applyFont="1" applyFill="1" applyBorder="1" applyAlignment="1">
      <alignment wrapText="1"/>
    </xf>
    <xf numFmtId="0" fontId="3" fillId="4" borderId="38" xfId="0" applyFont="1" applyFill="1" applyBorder="1" applyAlignment="1" applyProtection="1">
      <alignment horizontal="center" wrapText="1"/>
      <protection hidden="1"/>
    </xf>
    <xf numFmtId="0" fontId="3" fillId="4" borderId="36" xfId="0" applyFont="1" applyFill="1" applyBorder="1" applyAlignment="1" applyProtection="1">
      <alignment horizontal="center" wrapText="1"/>
      <protection hidden="1"/>
    </xf>
    <xf numFmtId="165" fontId="4" fillId="0" borderId="3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3" borderId="0" xfId="0" quotePrefix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wrapText="1"/>
    </xf>
    <xf numFmtId="0" fontId="4" fillId="3" borderId="0" xfId="0" quotePrefix="1" applyFont="1" applyFill="1" applyBorder="1" applyAlignment="1">
      <alignment horizontal="left" wrapText="1"/>
    </xf>
    <xf numFmtId="0" fontId="4" fillId="3" borderId="34" xfId="0" quotePrefix="1" applyFont="1" applyFill="1" applyBorder="1" applyAlignment="1">
      <alignment horizontal="left" wrapText="1"/>
    </xf>
    <xf numFmtId="0" fontId="4" fillId="3" borderId="34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 vertical="top"/>
    </xf>
    <xf numFmtId="0" fontId="14" fillId="3" borderId="40" xfId="0" applyFont="1" applyFill="1" applyBorder="1" applyAlignment="1">
      <alignment wrapText="1"/>
    </xf>
    <xf numFmtId="0" fontId="15" fillId="3" borderId="0" xfId="0" applyFont="1" applyFill="1" applyBorder="1" applyAlignment="1">
      <alignment horizontal="center" wrapText="1"/>
    </xf>
    <xf numFmtId="0" fontId="3" fillId="4" borderId="3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0" fontId="10" fillId="3" borderId="51" xfId="0" applyFont="1" applyFill="1" applyBorder="1" applyAlignment="1">
      <alignment horizontal="left"/>
    </xf>
    <xf numFmtId="0" fontId="10" fillId="3" borderId="53" xfId="0" applyFont="1" applyFill="1" applyBorder="1" applyAlignment="1">
      <alignment horizontal="left"/>
    </xf>
    <xf numFmtId="0" fontId="1" fillId="4" borderId="3" xfId="0" applyFont="1" applyFill="1" applyBorder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Alignment="1">
      <alignment horizontal="left" wrapText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38" xfId="0" applyFont="1" applyFill="1" applyBorder="1" applyAlignment="1" applyProtection="1">
      <alignment horizontal="center"/>
      <protection hidden="1"/>
    </xf>
    <xf numFmtId="0" fontId="3" fillId="4" borderId="40" xfId="0" applyFont="1" applyFill="1" applyBorder="1" applyAlignment="1" applyProtection="1">
      <alignment horizontal="center"/>
      <protection hidden="1"/>
    </xf>
    <xf numFmtId="165" fontId="3" fillId="4" borderId="18" xfId="0" applyNumberFormat="1" applyFont="1" applyFill="1" applyBorder="1" applyAlignment="1" applyProtection="1">
      <alignment horizontal="center" wrapText="1"/>
      <protection hidden="1"/>
    </xf>
    <xf numFmtId="165" fontId="3" fillId="4" borderId="44" xfId="0" applyNumberFormat="1" applyFont="1" applyFill="1" applyBorder="1" applyAlignment="1" applyProtection="1">
      <alignment horizontal="center" wrapText="1"/>
      <protection hidden="1"/>
    </xf>
    <xf numFmtId="165" fontId="3" fillId="4" borderId="19" xfId="0" applyNumberFormat="1" applyFont="1" applyFill="1" applyBorder="1" applyAlignment="1" applyProtection="1">
      <alignment horizontal="center" wrapText="1"/>
      <protection hidden="1"/>
    </xf>
    <xf numFmtId="165" fontId="3" fillId="4" borderId="7" xfId="0" applyNumberFormat="1" applyFont="1" applyFill="1" applyBorder="1" applyAlignment="1" applyProtection="1">
      <alignment horizontal="center" wrapText="1"/>
      <protection hidden="1"/>
    </xf>
    <xf numFmtId="165" fontId="3" fillId="4" borderId="20" xfId="0" applyNumberFormat="1" applyFont="1" applyFill="1" applyBorder="1" applyAlignment="1" applyProtection="1">
      <alignment horizontal="center" wrapText="1"/>
      <protection hidden="1"/>
    </xf>
    <xf numFmtId="165" fontId="3" fillId="4" borderId="8" xfId="0" applyNumberFormat="1" applyFont="1" applyFill="1" applyBorder="1" applyAlignment="1" applyProtection="1">
      <alignment horizontal="center" wrapText="1"/>
      <protection hidden="1"/>
    </xf>
    <xf numFmtId="165" fontId="3" fillId="4" borderId="38" xfId="0" applyNumberFormat="1" applyFont="1" applyFill="1" applyBorder="1" applyAlignment="1" applyProtection="1">
      <alignment horizontal="center" wrapText="1"/>
      <protection hidden="1"/>
    </xf>
    <xf numFmtId="165" fontId="3" fillId="4" borderId="45" xfId="0" applyNumberFormat="1" applyFont="1" applyFill="1" applyBorder="1" applyAlignment="1" applyProtection="1">
      <alignment horizontal="center" wrapText="1"/>
      <protection hidden="1"/>
    </xf>
    <xf numFmtId="165" fontId="3" fillId="4" borderId="6" xfId="0" applyNumberFormat="1" applyFont="1" applyFill="1" applyBorder="1" applyAlignment="1" applyProtection="1">
      <alignment horizontal="center" wrapText="1"/>
      <protection hidden="1"/>
    </xf>
    <xf numFmtId="165" fontId="3" fillId="4" borderId="5" xfId="0" applyNumberFormat="1" applyFont="1" applyFill="1" applyBorder="1" applyAlignment="1" applyProtection="1">
      <alignment horizontal="center" wrapText="1"/>
      <protection hidden="1"/>
    </xf>
    <xf numFmtId="165" fontId="3" fillId="4" borderId="4" xfId="0" applyNumberFormat="1" applyFont="1" applyFill="1" applyBorder="1" applyAlignment="1" applyProtection="1">
      <alignment horizontal="center" wrapText="1"/>
      <protection hidden="1"/>
    </xf>
    <xf numFmtId="165" fontId="3" fillId="4" borderId="42" xfId="0" applyNumberFormat="1" applyFont="1" applyFill="1" applyBorder="1" applyAlignment="1" applyProtection="1">
      <alignment horizontal="left" wrapText="1"/>
      <protection hidden="1"/>
    </xf>
    <xf numFmtId="165" fontId="3" fillId="4" borderId="37" xfId="0" applyNumberFormat="1" applyFont="1" applyFill="1" applyBorder="1" applyAlignment="1" applyProtection="1">
      <alignment horizontal="left" wrapText="1"/>
      <protection hidden="1"/>
    </xf>
    <xf numFmtId="0" fontId="3" fillId="4" borderId="4" xfId="0" applyFont="1" applyFill="1" applyBorder="1" applyAlignment="1" applyProtection="1">
      <alignment horizontal="center" wrapText="1"/>
      <protection hidden="1"/>
    </xf>
    <xf numFmtId="0" fontId="3" fillId="4" borderId="44" xfId="0" applyFont="1" applyFill="1" applyBorder="1" applyAlignment="1" applyProtection="1">
      <alignment horizontal="center" wrapText="1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8" xfId="0" applyFont="1" applyFill="1" applyBorder="1" applyAlignment="1" applyProtection="1">
      <alignment horizontal="center" wrapText="1"/>
      <protection hidden="1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Employment Outcomes</a:t>
            </a:r>
          </a:p>
          <a:p>
            <a:pPr>
              <a:defRPr/>
            </a:pPr>
            <a:r>
              <a:rPr lang="en-AU"/>
              <a:t>June 2016 to June 2018</a:t>
            </a:r>
            <a:endParaRPr lang="en-AU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6201471610236E-2"/>
          <c:y val="0.1863766404199475"/>
          <c:w val="0.63686502221824759"/>
          <c:h val="0.66598014571645769"/>
        </c:manualLayout>
      </c:layout>
      <c:stockChart>
        <c:ser>
          <c:idx val="0"/>
          <c:order val="0"/>
          <c:tx>
            <c:strRef>
              <c:f>Sheet1!$A$2</c:f>
              <c:strCache>
                <c:ptCount val="1"/>
                <c:pt idx="0">
                  <c:v>JLEP Employment Related Activities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Sheet1!$X$2:$AF$2</c:f>
              <c:numCache>
                <c:formatCode>General</c:formatCode>
                <c:ptCount val="9"/>
                <c:pt idx="0">
                  <c:v>65.3</c:v>
                </c:pt>
                <c:pt idx="1">
                  <c:v>65.8</c:v>
                </c:pt>
                <c:pt idx="2">
                  <c:v>69.900000000000006</c:v>
                </c:pt>
                <c:pt idx="3">
                  <c:v>71.7</c:v>
                </c:pt>
                <c:pt idx="4">
                  <c:v>74.8</c:v>
                </c:pt>
                <c:pt idx="5">
                  <c:v>74.099999999999994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3-421F-B272-F8C87FFF30CE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JLEP Other Activities</c:v>
                </c:pt>
              </c:strCache>
            </c:strRef>
          </c:tx>
          <c:spPr>
            <a:ln w="28575">
              <a:noFill/>
            </a:ln>
          </c:spP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Sheet1!$X$3:$AF$3</c:f>
              <c:numCache>
                <c:formatCode>General</c:formatCode>
                <c:ptCount val="9"/>
                <c:pt idx="0">
                  <c:v>54.6</c:v>
                </c:pt>
                <c:pt idx="1">
                  <c:v>59.2</c:v>
                </c:pt>
                <c:pt idx="2">
                  <c:v>61.2</c:v>
                </c:pt>
                <c:pt idx="3">
                  <c:v>60.5</c:v>
                </c:pt>
                <c:pt idx="4" formatCode="0.0">
                  <c:v>60</c:v>
                </c:pt>
                <c:pt idx="5">
                  <c:v>62.9</c:v>
                </c:pt>
                <c:pt idx="6">
                  <c:v>58.7</c:v>
                </c:pt>
                <c:pt idx="7">
                  <c:v>58.7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3-421F-B272-F8C87FFF30CE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JLEP Total</c:v>
                </c:pt>
              </c:strCache>
            </c:strRef>
          </c:tx>
          <c:spPr>
            <a:ln w="28575">
              <a:noFill/>
            </a:ln>
          </c:spP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Sheet1!$X$4:$AF$4</c:f>
              <c:numCache>
                <c:formatCode>General</c:formatCode>
                <c:ptCount val="9"/>
                <c:pt idx="0">
                  <c:v>61.7</c:v>
                </c:pt>
                <c:pt idx="1">
                  <c:v>63.4</c:v>
                </c:pt>
                <c:pt idx="2">
                  <c:v>66.599999999999994</c:v>
                </c:pt>
                <c:pt idx="3">
                  <c:v>67.7</c:v>
                </c:pt>
                <c:pt idx="4">
                  <c:v>70.099999999999994</c:v>
                </c:pt>
                <c:pt idx="5">
                  <c:v>70.900000000000006</c:v>
                </c:pt>
                <c:pt idx="6">
                  <c:v>70.099999999999994</c:v>
                </c:pt>
                <c:pt idx="7">
                  <c:v>70.099999999999994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3-421F-B272-F8C87FFF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100624640"/>
        <c:axId val="100635008"/>
      </c:stockChart>
      <c:catAx>
        <c:axId val="10062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Time Series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00635008"/>
        <c:crosses val="autoZero"/>
        <c:auto val="1"/>
        <c:lblAlgn val="ctr"/>
        <c:lblOffset val="100"/>
        <c:noMultiLvlLbl val="0"/>
      </c:catAx>
      <c:valAx>
        <c:axId val="100635008"/>
        <c:scaling>
          <c:orientation val="minMax"/>
          <c:min val="4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AU"/>
                  <a:t>Employment Rate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62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970137475319672"/>
          <c:y val="0.49815377555417512"/>
          <c:w val="0.27961771886676984"/>
          <c:h val="0.15422527407954603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cap="rnd" cmpd="sng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tockChart>
        <c:ser>
          <c:idx val="0"/>
          <c:order val="0"/>
          <c:tx>
            <c:strRef>
              <c:f>Sheet1!$A$2</c:f>
              <c:strCache>
                <c:ptCount val="1"/>
                <c:pt idx="0">
                  <c:v>JLEP Employment Related Activities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Sheet1!$X$2:$AF$2</c:f>
              <c:numCache>
                <c:formatCode>General</c:formatCode>
                <c:ptCount val="9"/>
                <c:pt idx="0">
                  <c:v>65.3</c:v>
                </c:pt>
                <c:pt idx="1">
                  <c:v>65.8</c:v>
                </c:pt>
                <c:pt idx="2">
                  <c:v>69.900000000000006</c:v>
                </c:pt>
                <c:pt idx="3">
                  <c:v>71.7</c:v>
                </c:pt>
                <c:pt idx="4">
                  <c:v>74.8</c:v>
                </c:pt>
                <c:pt idx="5">
                  <c:v>74.099999999999994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3-49FD-ACAC-00FA55DF30A5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JLEP Other Activities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</c:marke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Sheet1!$X$3:$AF$3</c:f>
              <c:numCache>
                <c:formatCode>General</c:formatCode>
                <c:ptCount val="9"/>
                <c:pt idx="0">
                  <c:v>54.6</c:v>
                </c:pt>
                <c:pt idx="1">
                  <c:v>59.2</c:v>
                </c:pt>
                <c:pt idx="2">
                  <c:v>61.2</c:v>
                </c:pt>
                <c:pt idx="3">
                  <c:v>60.5</c:v>
                </c:pt>
                <c:pt idx="4" formatCode="0.0">
                  <c:v>60</c:v>
                </c:pt>
                <c:pt idx="5">
                  <c:v>62.9</c:v>
                </c:pt>
                <c:pt idx="6">
                  <c:v>58.7</c:v>
                </c:pt>
                <c:pt idx="7">
                  <c:v>58.7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3-49FD-ACAC-00FA55DF30A5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JLEP Total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cat>
            <c:strRef>
              <c:f>Sheet1!$X$1:$AF$1</c:f>
              <c:strCache>
                <c:ptCount val="9"/>
                <c:pt idx="0">
                  <c:v>JUN2016</c:v>
                </c:pt>
                <c:pt idx="1">
                  <c:v>SEP2016</c:v>
                </c:pt>
                <c:pt idx="2">
                  <c:v>DEC2016</c:v>
                </c:pt>
                <c:pt idx="3">
                  <c:v> MAR2017</c:v>
                </c:pt>
                <c:pt idx="4">
                  <c:v> JUN2017</c:v>
                </c:pt>
                <c:pt idx="5">
                  <c:v> SEP2017</c:v>
                </c:pt>
                <c:pt idx="6">
                  <c:v> DEC2017</c:v>
                </c:pt>
                <c:pt idx="7">
                  <c:v> MAR2018</c:v>
                </c:pt>
                <c:pt idx="8">
                  <c:v> JUN2018</c:v>
                </c:pt>
              </c:strCache>
            </c:strRef>
          </c:cat>
          <c:val>
            <c:numRef>
              <c:f>Sheet1!$X$4:$AF$4</c:f>
              <c:numCache>
                <c:formatCode>General</c:formatCode>
                <c:ptCount val="9"/>
                <c:pt idx="0">
                  <c:v>61.7</c:v>
                </c:pt>
                <c:pt idx="1">
                  <c:v>63.4</c:v>
                </c:pt>
                <c:pt idx="2">
                  <c:v>66.599999999999994</c:v>
                </c:pt>
                <c:pt idx="3">
                  <c:v>67.7</c:v>
                </c:pt>
                <c:pt idx="4">
                  <c:v>70.099999999999994</c:v>
                </c:pt>
                <c:pt idx="5">
                  <c:v>70.900000000000006</c:v>
                </c:pt>
                <c:pt idx="6">
                  <c:v>70.099999999999994</c:v>
                </c:pt>
                <c:pt idx="7">
                  <c:v>70.099999999999994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3-49FD-ACAC-00FA55DF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103763328"/>
        <c:axId val="103769216"/>
      </c:stockChart>
      <c:catAx>
        <c:axId val="10376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769216"/>
        <c:crosses val="autoZero"/>
        <c:auto val="1"/>
        <c:lblAlgn val="ctr"/>
        <c:lblOffset val="100"/>
        <c:noMultiLvlLbl val="0"/>
      </c:catAx>
      <c:valAx>
        <c:axId val="103769216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6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40</xdr:row>
      <xdr:rowOff>219075</xdr:rowOff>
    </xdr:from>
    <xdr:to>
      <xdr:col>7</xdr:col>
      <xdr:colOff>504827</xdr:colOff>
      <xdr:row>60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13</xdr:row>
      <xdr:rowOff>147637</xdr:rowOff>
    </xdr:from>
    <xdr:to>
      <xdr:col>20</xdr:col>
      <xdr:colOff>342900</xdr:colOff>
      <xdr:row>32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tabSelected="1" zoomScale="110" zoomScaleNormal="110" zoomScaleSheetLayoutView="70" workbookViewId="0">
      <selection activeCell="A3" sqref="A3:H3"/>
    </sheetView>
  </sheetViews>
  <sheetFormatPr defaultRowHeight="15" x14ac:dyDescent="0.25"/>
  <cols>
    <col min="1" max="1" width="36.28515625" customWidth="1"/>
    <col min="2" max="2" width="10.7109375" customWidth="1"/>
    <col min="3" max="3" width="11.28515625" customWidth="1"/>
    <col min="4" max="4" width="10.7109375" customWidth="1"/>
    <col min="5" max="5" width="10.140625" customWidth="1"/>
    <col min="6" max="6" width="10.28515625" customWidth="1"/>
    <col min="7" max="7" width="11.140625" customWidth="1"/>
    <col min="8" max="8" width="10.28515625" customWidth="1"/>
    <col min="9" max="9" width="5.7109375" customWidth="1"/>
    <col min="10" max="10" width="33.140625" customWidth="1"/>
    <col min="11" max="11" width="12.28515625" customWidth="1"/>
    <col min="12" max="12" width="12.140625" customWidth="1"/>
    <col min="13" max="13" width="10.7109375" customWidth="1"/>
    <col min="14" max="14" width="11" customWidth="1"/>
    <col min="15" max="15" width="12" customWidth="1"/>
    <col min="16" max="16" width="13.140625" customWidth="1"/>
    <col min="17" max="17" width="12" customWidth="1"/>
    <col min="18" max="18" width="5.7109375" customWidth="1"/>
    <col min="19" max="19" width="33.28515625" customWidth="1"/>
    <col min="20" max="20" width="10.7109375" customWidth="1"/>
    <col min="21" max="21" width="11.28515625" customWidth="1"/>
    <col min="22" max="22" width="10.7109375" customWidth="1"/>
    <col min="23" max="23" width="10.140625" customWidth="1"/>
    <col min="24" max="24" width="10.28515625" customWidth="1"/>
    <col min="25" max="25" width="11.140625" customWidth="1"/>
    <col min="26" max="26" width="11.7109375" customWidth="1"/>
  </cols>
  <sheetData>
    <row r="1" spans="1:26" ht="36.75" customHeight="1" x14ac:dyDescent="0.25">
      <c r="A1" s="163" t="s">
        <v>101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"/>
    </row>
    <row r="2" spans="1:26" ht="21.75" customHeight="1" x14ac:dyDescent="0.25">
      <c r="A2" s="168" t="s">
        <v>102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26" s="9" customFormat="1" ht="42.75" customHeight="1" x14ac:dyDescent="0.35">
      <c r="A3" s="164" t="s">
        <v>36</v>
      </c>
      <c r="B3" s="164"/>
      <c r="C3" s="164"/>
      <c r="D3" s="164"/>
      <c r="E3" s="164"/>
      <c r="F3" s="164"/>
      <c r="G3" s="164"/>
      <c r="H3" s="164"/>
      <c r="I3" s="8"/>
      <c r="J3" s="128" t="s">
        <v>37</v>
      </c>
      <c r="K3" s="128"/>
      <c r="L3" s="128"/>
      <c r="M3" s="128"/>
      <c r="N3" s="128"/>
      <c r="O3" s="128"/>
      <c r="P3" s="128"/>
      <c r="Q3" s="128"/>
      <c r="R3" s="8"/>
      <c r="S3" s="128" t="s">
        <v>66</v>
      </c>
      <c r="T3" s="128"/>
      <c r="U3" s="128"/>
      <c r="V3" s="128"/>
      <c r="W3" s="128"/>
      <c r="X3" s="128"/>
      <c r="Y3" s="128"/>
      <c r="Z3" s="128"/>
    </row>
    <row r="4" spans="1:26" s="3" customFormat="1" ht="33" customHeight="1" x14ac:dyDescent="0.3">
      <c r="A4" s="162" t="s">
        <v>103</v>
      </c>
      <c r="B4" s="162"/>
      <c r="C4" s="162"/>
      <c r="D4" s="162"/>
      <c r="E4" s="162"/>
      <c r="F4" s="162"/>
      <c r="G4" s="162"/>
      <c r="H4" s="162"/>
      <c r="I4" s="5"/>
      <c r="J4" s="162" t="s">
        <v>103</v>
      </c>
      <c r="K4" s="162"/>
      <c r="L4" s="162"/>
      <c r="M4" s="162"/>
      <c r="N4" s="162"/>
      <c r="O4" s="162"/>
      <c r="P4" s="162"/>
      <c r="Q4" s="162"/>
      <c r="R4" s="5"/>
      <c r="S4" s="162" t="s">
        <v>103</v>
      </c>
      <c r="T4" s="162"/>
      <c r="U4" s="162"/>
      <c r="V4" s="162"/>
      <c r="W4" s="162"/>
      <c r="X4" s="162"/>
      <c r="Y4" s="162"/>
      <c r="Z4" s="162"/>
    </row>
    <row r="5" spans="1:26" s="3" customFormat="1" ht="37.5" customHeight="1" x14ac:dyDescent="0.3">
      <c r="A5" s="165" t="str">
        <f>" - "&amp;D9&amp;" per cent of JLEP participants were employed around three months following a period of assistance."</f>
        <v xml:space="preserve"> - 72.7 per cent of JLEP participants were employed around three months following a period of assistance.</v>
      </c>
      <c r="B5" s="162"/>
      <c r="C5" s="162"/>
      <c r="D5" s="162"/>
      <c r="E5" s="162"/>
      <c r="F5" s="162"/>
      <c r="G5" s="162"/>
      <c r="H5" s="162"/>
      <c r="I5" s="5"/>
      <c r="J5" s="165" t="str">
        <f>" - "&amp;M9&amp;" per cent of JLEP particpants were employed around three months following a period of assistance."</f>
        <v xml:space="preserve"> - 54.3 per cent of JLEP particpants were employed around three months following a period of assistance.</v>
      </c>
      <c r="K5" s="162"/>
      <c r="L5" s="162"/>
      <c r="M5" s="162"/>
      <c r="N5" s="162"/>
      <c r="O5" s="162"/>
      <c r="P5" s="162"/>
      <c r="Q5" s="162"/>
      <c r="R5" s="5"/>
      <c r="S5" s="165" t="str">
        <f>" - "&amp;V9&amp;" per cent of JLEP particpants were employed around three months following a period of assistance."</f>
        <v xml:space="preserve"> - 67.7 per cent of JLEP particpants were employed around three months following a period of assistance.</v>
      </c>
      <c r="T5" s="162"/>
      <c r="U5" s="162"/>
      <c r="V5" s="162"/>
      <c r="W5" s="162"/>
      <c r="X5" s="162"/>
      <c r="Y5" s="162"/>
      <c r="Z5" s="162"/>
    </row>
    <row r="6" spans="1:26" s="3" customFormat="1" ht="39" customHeight="1" thickBot="1" x14ac:dyDescent="0.35">
      <c r="A6" s="166" t="str">
        <f>" - "&amp;H9&amp;" per cent of JLEP particpants achieved a positive outcome around three months following a period of assistance, that is they were employed and/or undertaking education and training."</f>
        <v xml:space="preserve"> - 78.9 per cent of JLEP particpants achieved a positive outcome around three months following a period of assistance, that is they were employed and/or undertaking education and training.</v>
      </c>
      <c r="B6" s="167"/>
      <c r="C6" s="167"/>
      <c r="D6" s="167"/>
      <c r="E6" s="167"/>
      <c r="F6" s="167"/>
      <c r="G6" s="167"/>
      <c r="H6" s="167"/>
      <c r="I6" s="5"/>
      <c r="J6" s="166" t="str">
        <f>" - "&amp;Q9&amp;" per cent of JLEP particpants achieved a positive outcome around three months following a period of assistance, that is they were employed and/or undertaking education and training."</f>
        <v xml:space="preserve"> - 71.2 per cent of JLEP particpants achieved a positive outcome around three months following a period of assistance, that is they were employed and/or undertaking education and training.</v>
      </c>
      <c r="K6" s="167"/>
      <c r="L6" s="167"/>
      <c r="M6" s="167"/>
      <c r="N6" s="167"/>
      <c r="O6" s="167"/>
      <c r="P6" s="167"/>
      <c r="Q6" s="167"/>
      <c r="R6" s="5"/>
      <c r="S6" s="166" t="str">
        <f>" - "&amp;Z9&amp;" per cent of JLEP particpants achieved a positive outcome around three months following a period of assistance, that is they were employed and/or undertaking education and training."</f>
        <v xml:space="preserve"> - 76.8 per cent of JLEP particpants achieved a positive outcome around three months following a period of assistance, that is they were employed and/or undertaking education and training.</v>
      </c>
      <c r="T6" s="167"/>
      <c r="U6" s="167"/>
      <c r="V6" s="167"/>
      <c r="W6" s="167"/>
      <c r="X6" s="167"/>
      <c r="Y6" s="167"/>
      <c r="Z6" s="167"/>
    </row>
    <row r="7" spans="1:26" ht="16.5" customHeight="1" x14ac:dyDescent="0.25">
      <c r="A7" s="154"/>
      <c r="B7" s="129" t="s">
        <v>0</v>
      </c>
      <c r="C7" s="123"/>
      <c r="D7" s="125"/>
      <c r="E7" s="148" t="s">
        <v>10</v>
      </c>
      <c r="F7" s="123" t="s">
        <v>23</v>
      </c>
      <c r="G7" s="123" t="s">
        <v>11</v>
      </c>
      <c r="H7" s="125" t="s">
        <v>12</v>
      </c>
      <c r="I7" s="1"/>
      <c r="J7" s="154"/>
      <c r="K7" s="129" t="s">
        <v>0</v>
      </c>
      <c r="L7" s="123"/>
      <c r="M7" s="125"/>
      <c r="N7" s="148" t="s">
        <v>10</v>
      </c>
      <c r="O7" s="123" t="s">
        <v>23</v>
      </c>
      <c r="P7" s="123" t="s">
        <v>11</v>
      </c>
      <c r="Q7" s="125" t="s">
        <v>12</v>
      </c>
      <c r="R7" s="4"/>
      <c r="S7" s="154"/>
      <c r="T7" s="129" t="s">
        <v>0</v>
      </c>
      <c r="U7" s="123"/>
      <c r="V7" s="125"/>
      <c r="W7" s="148" t="s">
        <v>10</v>
      </c>
      <c r="X7" s="123" t="s">
        <v>23</v>
      </c>
      <c r="Y7" s="123" t="s">
        <v>11</v>
      </c>
      <c r="Z7" s="125" t="s">
        <v>12</v>
      </c>
    </row>
    <row r="8" spans="1:26" ht="45" customHeight="1" thickBot="1" x14ac:dyDescent="0.3">
      <c r="A8" s="155"/>
      <c r="B8" s="24" t="s">
        <v>7</v>
      </c>
      <c r="C8" s="80" t="s">
        <v>8</v>
      </c>
      <c r="D8" s="79" t="s">
        <v>9</v>
      </c>
      <c r="E8" s="149"/>
      <c r="F8" s="124"/>
      <c r="G8" s="124"/>
      <c r="H8" s="126"/>
      <c r="I8" s="1"/>
      <c r="J8" s="155"/>
      <c r="K8" s="24" t="s">
        <v>7</v>
      </c>
      <c r="L8" s="80" t="s">
        <v>8</v>
      </c>
      <c r="M8" s="79" t="s">
        <v>9</v>
      </c>
      <c r="N8" s="149"/>
      <c r="O8" s="124"/>
      <c r="P8" s="124"/>
      <c r="Q8" s="126"/>
      <c r="R8" s="4"/>
      <c r="S8" s="155"/>
      <c r="T8" s="24" t="s">
        <v>7</v>
      </c>
      <c r="U8" s="80" t="s">
        <v>8</v>
      </c>
      <c r="V8" s="79" t="s">
        <v>9</v>
      </c>
      <c r="W8" s="149"/>
      <c r="X8" s="124"/>
      <c r="Y8" s="124"/>
      <c r="Z8" s="126"/>
    </row>
    <row r="9" spans="1:26" ht="18" customHeight="1" thickBot="1" x14ac:dyDescent="0.3">
      <c r="A9" s="95" t="s">
        <v>36</v>
      </c>
      <c r="B9" s="26">
        <v>33.6</v>
      </c>
      <c r="C9" s="27">
        <v>39.200000000000003</v>
      </c>
      <c r="D9" s="28">
        <v>72.7</v>
      </c>
      <c r="E9" s="29">
        <v>19.899999999999999</v>
      </c>
      <c r="F9" s="27">
        <v>7.3</v>
      </c>
      <c r="G9" s="27">
        <v>25.6</v>
      </c>
      <c r="H9" s="28">
        <v>78.900000000000006</v>
      </c>
      <c r="I9" s="1"/>
      <c r="J9" s="25" t="s">
        <v>37</v>
      </c>
      <c r="K9" s="26">
        <v>25.2</v>
      </c>
      <c r="L9" s="27">
        <v>29.1</v>
      </c>
      <c r="M9" s="28">
        <v>54.3</v>
      </c>
      <c r="N9" s="29">
        <v>38.799999999999997</v>
      </c>
      <c r="O9" s="27">
        <v>6.8</v>
      </c>
      <c r="P9" s="27">
        <v>38.200000000000003</v>
      </c>
      <c r="Q9" s="28">
        <v>71.2</v>
      </c>
      <c r="R9" s="14"/>
      <c r="S9" s="25" t="s">
        <v>38</v>
      </c>
      <c r="T9" s="26">
        <v>31.3</v>
      </c>
      <c r="U9" s="27">
        <v>36.4</v>
      </c>
      <c r="V9" s="28">
        <v>67.7</v>
      </c>
      <c r="W9" s="29">
        <v>25.1</v>
      </c>
      <c r="X9" s="27">
        <v>7.2</v>
      </c>
      <c r="Y9" s="27">
        <v>29.1</v>
      </c>
      <c r="Z9" s="28">
        <v>76.8</v>
      </c>
    </row>
    <row r="10" spans="1:26" ht="18" customHeight="1" x14ac:dyDescent="0.25">
      <c r="A10" s="94" t="s">
        <v>67</v>
      </c>
      <c r="B10" s="63">
        <v>34.9</v>
      </c>
      <c r="C10" s="64">
        <v>39.799999999999997</v>
      </c>
      <c r="D10" s="65">
        <v>74.7</v>
      </c>
      <c r="E10" s="66">
        <v>19.399999999999999</v>
      </c>
      <c r="F10" s="64">
        <v>5.9</v>
      </c>
      <c r="G10" s="64">
        <v>35.299999999999997</v>
      </c>
      <c r="H10" s="65">
        <v>83.5</v>
      </c>
      <c r="I10" s="1"/>
      <c r="J10" s="55" t="s">
        <v>67</v>
      </c>
      <c r="K10" s="63">
        <v>22.7</v>
      </c>
      <c r="L10" s="64">
        <v>32.1</v>
      </c>
      <c r="M10" s="65">
        <v>54.9</v>
      </c>
      <c r="N10" s="66" t="s">
        <v>89</v>
      </c>
      <c r="O10" s="64" t="s">
        <v>89</v>
      </c>
      <c r="P10" s="64">
        <v>50.5</v>
      </c>
      <c r="Q10" s="65">
        <v>76.8</v>
      </c>
      <c r="R10" s="14"/>
      <c r="S10" s="55" t="s">
        <v>67</v>
      </c>
      <c r="T10" s="63">
        <v>31.2</v>
      </c>
      <c r="U10" s="64">
        <v>37.5</v>
      </c>
      <c r="V10" s="65">
        <v>68.7</v>
      </c>
      <c r="W10" s="66">
        <v>25.2</v>
      </c>
      <c r="X10" s="64">
        <v>6.1</v>
      </c>
      <c r="Y10" s="64">
        <v>39.9</v>
      </c>
      <c r="Z10" s="65">
        <v>81.5</v>
      </c>
    </row>
    <row r="11" spans="1:26" ht="18" customHeight="1" x14ac:dyDescent="0.25">
      <c r="A11" s="57" t="s">
        <v>68</v>
      </c>
      <c r="B11" s="67">
        <v>27.2</v>
      </c>
      <c r="C11" s="68">
        <v>37.9</v>
      </c>
      <c r="D11" s="69">
        <v>65.099999999999994</v>
      </c>
      <c r="E11" s="81" t="s">
        <v>89</v>
      </c>
      <c r="F11" s="68" t="s">
        <v>89</v>
      </c>
      <c r="G11" s="68" t="s">
        <v>89</v>
      </c>
      <c r="H11" s="69">
        <v>72.8</v>
      </c>
      <c r="I11" s="1"/>
      <c r="J11" s="56" t="s">
        <v>68</v>
      </c>
      <c r="K11" s="67" t="s">
        <v>89</v>
      </c>
      <c r="L11" s="68" t="s">
        <v>89</v>
      </c>
      <c r="M11" s="69" t="s">
        <v>89</v>
      </c>
      <c r="N11" s="81" t="s">
        <v>89</v>
      </c>
      <c r="O11" s="68" t="s">
        <v>89</v>
      </c>
      <c r="P11" s="68" t="s">
        <v>89</v>
      </c>
      <c r="Q11" s="69">
        <v>70.900000000000006</v>
      </c>
      <c r="R11" s="14"/>
      <c r="S11" s="56" t="s">
        <v>68</v>
      </c>
      <c r="T11" s="67">
        <v>30.1</v>
      </c>
      <c r="U11" s="68">
        <v>33.4</v>
      </c>
      <c r="V11" s="69">
        <v>63.5</v>
      </c>
      <c r="W11" s="81" t="s">
        <v>89</v>
      </c>
      <c r="X11" s="68" t="s">
        <v>89</v>
      </c>
      <c r="Y11" s="68" t="s">
        <v>89</v>
      </c>
      <c r="Z11" s="69">
        <v>72.3</v>
      </c>
    </row>
    <row r="12" spans="1:26" ht="18" customHeight="1" x14ac:dyDescent="0.25">
      <c r="A12" s="57" t="s">
        <v>69</v>
      </c>
      <c r="B12" s="67">
        <v>21.9</v>
      </c>
      <c r="C12" s="68">
        <v>41.8</v>
      </c>
      <c r="D12" s="69">
        <v>63.7</v>
      </c>
      <c r="E12" s="81">
        <v>22.1</v>
      </c>
      <c r="F12" s="68">
        <v>14.2</v>
      </c>
      <c r="G12" s="68">
        <v>19.899999999999999</v>
      </c>
      <c r="H12" s="69">
        <v>70.099999999999994</v>
      </c>
      <c r="I12" s="1"/>
      <c r="J12" s="56" t="s">
        <v>69</v>
      </c>
      <c r="K12" s="67" t="s">
        <v>89</v>
      </c>
      <c r="L12" s="68" t="s">
        <v>89</v>
      </c>
      <c r="M12" s="69">
        <v>59.3</v>
      </c>
      <c r="N12" s="81" t="s">
        <v>89</v>
      </c>
      <c r="O12" s="68" t="s">
        <v>89</v>
      </c>
      <c r="P12" s="68">
        <v>37.4</v>
      </c>
      <c r="Q12" s="69">
        <v>78</v>
      </c>
      <c r="R12" s="14"/>
      <c r="S12" s="56" t="s">
        <v>69</v>
      </c>
      <c r="T12" s="67">
        <v>21.3</v>
      </c>
      <c r="U12" s="68">
        <v>41.1</v>
      </c>
      <c r="V12" s="69">
        <v>62.4</v>
      </c>
      <c r="W12" s="81">
        <v>25.9</v>
      </c>
      <c r="X12" s="68">
        <v>11.7</v>
      </c>
      <c r="Y12" s="68">
        <v>24.9</v>
      </c>
      <c r="Z12" s="69">
        <v>72.400000000000006</v>
      </c>
    </row>
    <row r="13" spans="1:26" ht="18" customHeight="1" x14ac:dyDescent="0.25">
      <c r="A13" s="57" t="s">
        <v>70</v>
      </c>
      <c r="B13" s="67">
        <v>34.9</v>
      </c>
      <c r="C13" s="68">
        <v>36.299999999999997</v>
      </c>
      <c r="D13" s="69">
        <v>71.2</v>
      </c>
      <c r="E13" s="81" t="s">
        <v>89</v>
      </c>
      <c r="F13" s="68" t="s">
        <v>89</v>
      </c>
      <c r="G13" s="68">
        <v>24.8</v>
      </c>
      <c r="H13" s="69">
        <v>77.400000000000006</v>
      </c>
      <c r="I13" s="1"/>
      <c r="J13" s="56" t="s">
        <v>70</v>
      </c>
      <c r="K13" s="67" t="s">
        <v>89</v>
      </c>
      <c r="L13" s="68" t="s">
        <v>89</v>
      </c>
      <c r="M13" s="69">
        <v>45.9</v>
      </c>
      <c r="N13" s="81" t="s">
        <v>89</v>
      </c>
      <c r="O13" s="68" t="s">
        <v>89</v>
      </c>
      <c r="P13" s="68">
        <v>36.299999999999997</v>
      </c>
      <c r="Q13" s="69">
        <v>59.4</v>
      </c>
      <c r="R13" s="14"/>
      <c r="S13" s="56" t="s">
        <v>70</v>
      </c>
      <c r="T13" s="67">
        <v>29.6</v>
      </c>
      <c r="U13" s="68">
        <v>34</v>
      </c>
      <c r="V13" s="69">
        <v>63.6</v>
      </c>
      <c r="W13" s="81" t="s">
        <v>89</v>
      </c>
      <c r="X13" s="68" t="s">
        <v>89</v>
      </c>
      <c r="Y13" s="68">
        <v>28.2</v>
      </c>
      <c r="Z13" s="69">
        <v>72</v>
      </c>
    </row>
    <row r="14" spans="1:26" ht="18" customHeight="1" x14ac:dyDescent="0.25">
      <c r="A14" s="57" t="s">
        <v>71</v>
      </c>
      <c r="B14" s="67">
        <v>36.799999999999997</v>
      </c>
      <c r="C14" s="68">
        <v>31.6</v>
      </c>
      <c r="D14" s="69">
        <v>68.400000000000006</v>
      </c>
      <c r="E14" s="81" t="s">
        <v>89</v>
      </c>
      <c r="F14" s="68" t="s">
        <v>89</v>
      </c>
      <c r="G14" s="68">
        <v>24.1</v>
      </c>
      <c r="H14" s="69">
        <v>76.900000000000006</v>
      </c>
      <c r="I14" s="1"/>
      <c r="J14" s="56" t="s">
        <v>71</v>
      </c>
      <c r="K14" s="67" t="s">
        <v>89</v>
      </c>
      <c r="L14" s="68" t="s">
        <v>89</v>
      </c>
      <c r="M14" s="69">
        <v>70.3</v>
      </c>
      <c r="N14" s="81" t="s">
        <v>89</v>
      </c>
      <c r="O14" s="68" t="s">
        <v>89</v>
      </c>
      <c r="P14" s="68" t="s">
        <v>89</v>
      </c>
      <c r="Q14" s="69">
        <v>84.1</v>
      </c>
      <c r="R14" s="14"/>
      <c r="S14" s="56" t="s">
        <v>71</v>
      </c>
      <c r="T14" s="67">
        <v>40.799999999999997</v>
      </c>
      <c r="U14" s="68">
        <v>28.1</v>
      </c>
      <c r="V14" s="69">
        <v>68.900000000000006</v>
      </c>
      <c r="W14" s="81" t="s">
        <v>89</v>
      </c>
      <c r="X14" s="68" t="s">
        <v>89</v>
      </c>
      <c r="Y14" s="68">
        <v>22.8</v>
      </c>
      <c r="Z14" s="69">
        <v>78.7</v>
      </c>
    </row>
    <row r="15" spans="1:26" ht="18" customHeight="1" x14ac:dyDescent="0.25">
      <c r="A15" s="57" t="s">
        <v>72</v>
      </c>
      <c r="B15" s="67">
        <v>35.4</v>
      </c>
      <c r="C15" s="68">
        <v>36.1</v>
      </c>
      <c r="D15" s="69">
        <v>71.5</v>
      </c>
      <c r="E15" s="81">
        <v>21.3</v>
      </c>
      <c r="F15" s="68">
        <v>7.2</v>
      </c>
      <c r="G15" s="68">
        <v>20.8</v>
      </c>
      <c r="H15" s="69">
        <v>77.099999999999994</v>
      </c>
      <c r="I15" s="1"/>
      <c r="J15" s="56" t="s">
        <v>72</v>
      </c>
      <c r="K15" s="67" t="s">
        <v>89</v>
      </c>
      <c r="L15" s="68" t="s">
        <v>89</v>
      </c>
      <c r="M15" s="69">
        <v>59</v>
      </c>
      <c r="N15" s="81" t="s">
        <v>89</v>
      </c>
      <c r="O15" s="68" t="s">
        <v>89</v>
      </c>
      <c r="P15" s="68" t="s">
        <v>89</v>
      </c>
      <c r="Q15" s="69">
        <v>72.099999999999994</v>
      </c>
      <c r="R15" s="14"/>
      <c r="S15" s="56" t="s">
        <v>72</v>
      </c>
      <c r="T15" s="67">
        <v>37.6</v>
      </c>
      <c r="U15" s="68">
        <v>30.6</v>
      </c>
      <c r="V15" s="69">
        <v>68.099999999999994</v>
      </c>
      <c r="W15" s="81" t="s">
        <v>89</v>
      </c>
      <c r="X15" s="68" t="s">
        <v>89</v>
      </c>
      <c r="Y15" s="68">
        <v>19.7</v>
      </c>
      <c r="Z15" s="69">
        <v>75.7</v>
      </c>
    </row>
    <row r="16" spans="1:26" ht="18" customHeight="1" x14ac:dyDescent="0.25">
      <c r="A16" s="57" t="s">
        <v>73</v>
      </c>
      <c r="B16" s="67" t="s">
        <v>89</v>
      </c>
      <c r="C16" s="68" t="s">
        <v>89</v>
      </c>
      <c r="D16" s="69">
        <v>61.7</v>
      </c>
      <c r="E16" s="81" t="s">
        <v>89</v>
      </c>
      <c r="F16" s="68" t="s">
        <v>89</v>
      </c>
      <c r="G16" s="68" t="s">
        <v>89</v>
      </c>
      <c r="H16" s="69">
        <v>66.7</v>
      </c>
      <c r="I16" s="1"/>
      <c r="J16" s="56" t="s">
        <v>73</v>
      </c>
      <c r="K16" s="67" t="s">
        <v>89</v>
      </c>
      <c r="L16" s="68" t="s">
        <v>89</v>
      </c>
      <c r="M16" s="69">
        <v>52.4</v>
      </c>
      <c r="N16" s="81" t="s">
        <v>89</v>
      </c>
      <c r="O16" s="68" t="s">
        <v>89</v>
      </c>
      <c r="P16" s="68" t="s">
        <v>89</v>
      </c>
      <c r="Q16" s="69">
        <v>57.2</v>
      </c>
      <c r="R16" s="14"/>
      <c r="S16" s="56" t="s">
        <v>73</v>
      </c>
      <c r="T16" s="67">
        <v>22.6</v>
      </c>
      <c r="U16" s="68">
        <v>36.5</v>
      </c>
      <c r="V16" s="69">
        <v>59</v>
      </c>
      <c r="W16" s="81" t="s">
        <v>89</v>
      </c>
      <c r="X16" s="68" t="s">
        <v>89</v>
      </c>
      <c r="Y16" s="68" t="s">
        <v>89</v>
      </c>
      <c r="Z16" s="69">
        <v>64</v>
      </c>
    </row>
    <row r="17" spans="1:26" ht="18" customHeight="1" x14ac:dyDescent="0.25">
      <c r="A17" s="57" t="s">
        <v>74</v>
      </c>
      <c r="B17" s="67">
        <v>24.5</v>
      </c>
      <c r="C17" s="68">
        <v>40.5</v>
      </c>
      <c r="D17" s="69">
        <v>65</v>
      </c>
      <c r="E17" s="81">
        <v>26.8</v>
      </c>
      <c r="F17" s="68">
        <v>8.1999999999999993</v>
      </c>
      <c r="G17" s="68">
        <v>18.8</v>
      </c>
      <c r="H17" s="69">
        <v>71.900000000000006</v>
      </c>
      <c r="I17" s="1"/>
      <c r="J17" s="56" t="s">
        <v>74</v>
      </c>
      <c r="K17" s="67" t="s">
        <v>89</v>
      </c>
      <c r="L17" s="68" t="s">
        <v>89</v>
      </c>
      <c r="M17" s="69">
        <v>40.6</v>
      </c>
      <c r="N17" s="81" t="s">
        <v>89</v>
      </c>
      <c r="O17" s="68" t="s">
        <v>89</v>
      </c>
      <c r="P17" s="68" t="s">
        <v>89</v>
      </c>
      <c r="Q17" s="69">
        <v>53.2</v>
      </c>
      <c r="R17" s="14"/>
      <c r="S17" s="56" t="s">
        <v>74</v>
      </c>
      <c r="T17" s="67">
        <v>21.3</v>
      </c>
      <c r="U17" s="68">
        <v>36.700000000000003</v>
      </c>
      <c r="V17" s="69">
        <v>58.1</v>
      </c>
      <c r="W17" s="81">
        <v>34.200000000000003</v>
      </c>
      <c r="X17" s="68">
        <v>7.7</v>
      </c>
      <c r="Y17" s="68">
        <v>20.5</v>
      </c>
      <c r="Z17" s="69">
        <v>66.599999999999994</v>
      </c>
    </row>
    <row r="18" spans="1:26" ht="18" customHeight="1" x14ac:dyDescent="0.25">
      <c r="A18" s="57" t="s">
        <v>75</v>
      </c>
      <c r="B18" s="67">
        <v>28.6</v>
      </c>
      <c r="C18" s="68">
        <v>42</v>
      </c>
      <c r="D18" s="69">
        <v>70.599999999999994</v>
      </c>
      <c r="E18" s="81" t="s">
        <v>89</v>
      </c>
      <c r="F18" s="68" t="s">
        <v>89</v>
      </c>
      <c r="G18" s="68">
        <v>16.2</v>
      </c>
      <c r="H18" s="69">
        <v>73</v>
      </c>
      <c r="I18" s="1"/>
      <c r="J18" s="56" t="s">
        <v>75</v>
      </c>
      <c r="K18" s="67" t="s">
        <v>89</v>
      </c>
      <c r="L18" s="68" t="s">
        <v>89</v>
      </c>
      <c r="M18" s="69">
        <v>53.6</v>
      </c>
      <c r="N18" s="81" t="s">
        <v>89</v>
      </c>
      <c r="O18" s="68" t="s">
        <v>89</v>
      </c>
      <c r="P18" s="68">
        <v>35.299999999999997</v>
      </c>
      <c r="Q18" s="69">
        <v>70.8</v>
      </c>
      <c r="R18" s="14"/>
      <c r="S18" s="56" t="s">
        <v>75</v>
      </c>
      <c r="T18" s="67">
        <v>31.1</v>
      </c>
      <c r="U18" s="68">
        <v>34.9</v>
      </c>
      <c r="V18" s="69">
        <v>66</v>
      </c>
      <c r="W18" s="81" t="s">
        <v>89</v>
      </c>
      <c r="X18" s="68" t="s">
        <v>89</v>
      </c>
      <c r="Y18" s="68">
        <v>21.3</v>
      </c>
      <c r="Z18" s="69">
        <v>72.400000000000006</v>
      </c>
    </row>
    <row r="19" spans="1:26" ht="18" customHeight="1" x14ac:dyDescent="0.25">
      <c r="A19" s="57" t="s">
        <v>76</v>
      </c>
      <c r="B19" s="67" t="s">
        <v>89</v>
      </c>
      <c r="C19" s="68" t="s">
        <v>89</v>
      </c>
      <c r="D19" s="69">
        <v>71.3</v>
      </c>
      <c r="E19" s="81" t="s">
        <v>89</v>
      </c>
      <c r="F19" s="68" t="s">
        <v>89</v>
      </c>
      <c r="G19" s="68" t="s">
        <v>89</v>
      </c>
      <c r="H19" s="69">
        <v>79.900000000000006</v>
      </c>
      <c r="I19" s="1"/>
      <c r="J19" s="56" t="s">
        <v>76</v>
      </c>
      <c r="K19" s="67" t="s">
        <v>89</v>
      </c>
      <c r="L19" s="68" t="s">
        <v>89</v>
      </c>
      <c r="M19" s="69" t="s">
        <v>89</v>
      </c>
      <c r="N19" s="81">
        <v>68.099999999999994</v>
      </c>
      <c r="O19" s="68" t="s">
        <v>89</v>
      </c>
      <c r="P19" s="68" t="s">
        <v>89</v>
      </c>
      <c r="Q19" s="69" t="s">
        <v>89</v>
      </c>
      <c r="R19" s="14"/>
      <c r="S19" s="56" t="s">
        <v>76</v>
      </c>
      <c r="T19" s="67" t="s">
        <v>89</v>
      </c>
      <c r="U19" s="68" t="s">
        <v>89</v>
      </c>
      <c r="V19" s="69">
        <v>54.8</v>
      </c>
      <c r="W19" s="81" t="s">
        <v>89</v>
      </c>
      <c r="X19" s="68" t="s">
        <v>89</v>
      </c>
      <c r="Y19" s="68" t="s">
        <v>89</v>
      </c>
      <c r="Z19" s="69">
        <v>75.099999999999994</v>
      </c>
    </row>
    <row r="20" spans="1:26" ht="18" customHeight="1" x14ac:dyDescent="0.25">
      <c r="A20" s="57" t="s">
        <v>77</v>
      </c>
      <c r="B20" s="67">
        <v>34.4</v>
      </c>
      <c r="C20" s="68">
        <v>37.1</v>
      </c>
      <c r="D20" s="69">
        <v>71.5</v>
      </c>
      <c r="E20" s="81">
        <v>18.7</v>
      </c>
      <c r="F20" s="68">
        <v>9.8000000000000007</v>
      </c>
      <c r="G20" s="68">
        <v>16.7</v>
      </c>
      <c r="H20" s="69">
        <v>75.599999999999994</v>
      </c>
      <c r="I20" s="1"/>
      <c r="J20" s="56" t="s">
        <v>77</v>
      </c>
      <c r="K20" s="67">
        <v>40.1</v>
      </c>
      <c r="L20" s="68">
        <v>27.2</v>
      </c>
      <c r="M20" s="69">
        <v>67.3</v>
      </c>
      <c r="N20" s="81" t="s">
        <v>89</v>
      </c>
      <c r="O20" s="68" t="s">
        <v>89</v>
      </c>
      <c r="P20" s="68" t="s">
        <v>89</v>
      </c>
      <c r="Q20" s="69">
        <v>71.099999999999994</v>
      </c>
      <c r="R20" s="14"/>
      <c r="S20" s="56" t="s">
        <v>77</v>
      </c>
      <c r="T20" s="67">
        <v>36</v>
      </c>
      <c r="U20" s="68">
        <v>34.4</v>
      </c>
      <c r="V20" s="69">
        <v>70.400000000000006</v>
      </c>
      <c r="W20" s="81">
        <v>22.5</v>
      </c>
      <c r="X20" s="68">
        <v>7.1</v>
      </c>
      <c r="Y20" s="68">
        <v>18.5</v>
      </c>
      <c r="Z20" s="69">
        <v>74.400000000000006</v>
      </c>
    </row>
    <row r="21" spans="1:26" ht="18" customHeight="1" x14ac:dyDescent="0.25">
      <c r="A21" s="57" t="s">
        <v>78</v>
      </c>
      <c r="B21" s="67">
        <v>39.9</v>
      </c>
      <c r="C21" s="68">
        <v>27.8</v>
      </c>
      <c r="D21" s="69">
        <v>67.7</v>
      </c>
      <c r="E21" s="81">
        <v>25.4</v>
      </c>
      <c r="F21" s="68">
        <v>6.9</v>
      </c>
      <c r="G21" s="68">
        <v>22.6</v>
      </c>
      <c r="H21" s="69">
        <v>74.400000000000006</v>
      </c>
      <c r="I21" s="1"/>
      <c r="J21" s="56" t="s">
        <v>78</v>
      </c>
      <c r="K21" s="67">
        <v>25.7</v>
      </c>
      <c r="L21" s="68">
        <v>23.6</v>
      </c>
      <c r="M21" s="69">
        <v>49.2</v>
      </c>
      <c r="N21" s="81" t="s">
        <v>89</v>
      </c>
      <c r="O21" s="68" t="s">
        <v>89</v>
      </c>
      <c r="P21" s="68">
        <v>28.4</v>
      </c>
      <c r="Q21" s="69">
        <v>64.8</v>
      </c>
      <c r="R21" s="14"/>
      <c r="S21" s="56" t="s">
        <v>78</v>
      </c>
      <c r="T21" s="67">
        <v>35.799999999999997</v>
      </c>
      <c r="U21" s="68">
        <v>26.5</v>
      </c>
      <c r="V21" s="69">
        <v>62.3</v>
      </c>
      <c r="W21" s="81">
        <v>31.4</v>
      </c>
      <c r="X21" s="68">
        <v>6.3</v>
      </c>
      <c r="Y21" s="68">
        <v>24.3</v>
      </c>
      <c r="Z21" s="69">
        <v>71.599999999999994</v>
      </c>
    </row>
    <row r="22" spans="1:26" ht="18" customHeight="1" x14ac:dyDescent="0.25">
      <c r="A22" s="57" t="s">
        <v>79</v>
      </c>
      <c r="B22" s="67">
        <v>28.5</v>
      </c>
      <c r="C22" s="68">
        <v>47.9</v>
      </c>
      <c r="D22" s="69">
        <v>76.3</v>
      </c>
      <c r="E22" s="67">
        <v>15.8</v>
      </c>
      <c r="F22" s="68">
        <v>7.9</v>
      </c>
      <c r="G22" s="68">
        <v>27.9</v>
      </c>
      <c r="H22" s="69">
        <v>82.1</v>
      </c>
      <c r="I22" s="1"/>
      <c r="J22" s="56" t="s">
        <v>79</v>
      </c>
      <c r="K22" s="67">
        <v>25.3</v>
      </c>
      <c r="L22" s="68">
        <v>33.5</v>
      </c>
      <c r="M22" s="69">
        <v>58.8</v>
      </c>
      <c r="N22" s="67" t="s">
        <v>89</v>
      </c>
      <c r="O22" s="68" t="s">
        <v>89</v>
      </c>
      <c r="P22" s="68">
        <v>48.3</v>
      </c>
      <c r="Q22" s="69">
        <v>78.8</v>
      </c>
      <c r="R22" s="14"/>
      <c r="S22" s="56" t="s">
        <v>79</v>
      </c>
      <c r="T22" s="67">
        <v>27.7</v>
      </c>
      <c r="U22" s="68">
        <v>44.2</v>
      </c>
      <c r="V22" s="69">
        <v>71.900000000000006</v>
      </c>
      <c r="W22" s="67">
        <v>20.2</v>
      </c>
      <c r="X22" s="68">
        <v>7.9</v>
      </c>
      <c r="Y22" s="68">
        <v>33.1</v>
      </c>
      <c r="Z22" s="69">
        <v>81.3</v>
      </c>
    </row>
    <row r="23" spans="1:26" ht="18" customHeight="1" x14ac:dyDescent="0.25">
      <c r="A23" s="57" t="s">
        <v>80</v>
      </c>
      <c r="B23" s="67">
        <v>12.5</v>
      </c>
      <c r="C23" s="68">
        <v>52.5</v>
      </c>
      <c r="D23" s="69">
        <v>65</v>
      </c>
      <c r="E23" s="67">
        <v>25.8</v>
      </c>
      <c r="F23" s="68">
        <v>9.1999999999999993</v>
      </c>
      <c r="G23" s="68">
        <v>9.6</v>
      </c>
      <c r="H23" s="69">
        <v>69.3</v>
      </c>
      <c r="I23" s="1"/>
      <c r="J23" s="56" t="s">
        <v>80</v>
      </c>
      <c r="K23" s="67">
        <v>27.3</v>
      </c>
      <c r="L23" s="68">
        <v>22.7</v>
      </c>
      <c r="M23" s="69">
        <v>50</v>
      </c>
      <c r="N23" s="67" t="s">
        <v>89</v>
      </c>
      <c r="O23" s="68" t="s">
        <v>89</v>
      </c>
      <c r="P23" s="68" t="s">
        <v>89</v>
      </c>
      <c r="Q23" s="69">
        <v>61.6</v>
      </c>
      <c r="R23" s="14"/>
      <c r="S23" s="56" t="s">
        <v>80</v>
      </c>
      <c r="T23" s="67">
        <v>17.100000000000001</v>
      </c>
      <c r="U23" s="68">
        <v>43.3</v>
      </c>
      <c r="V23" s="69">
        <v>60.4</v>
      </c>
      <c r="W23" s="67">
        <v>32.1</v>
      </c>
      <c r="X23" s="68">
        <v>7.6</v>
      </c>
      <c r="Y23" s="68">
        <v>12.2</v>
      </c>
      <c r="Z23" s="69">
        <v>66.900000000000006</v>
      </c>
    </row>
    <row r="24" spans="1:26" ht="18" customHeight="1" x14ac:dyDescent="0.25">
      <c r="A24" s="57" t="s">
        <v>81</v>
      </c>
      <c r="B24" s="67">
        <v>16.2</v>
      </c>
      <c r="C24" s="68">
        <v>54.4</v>
      </c>
      <c r="D24" s="69">
        <v>70.599999999999994</v>
      </c>
      <c r="E24" s="67" t="s">
        <v>89</v>
      </c>
      <c r="F24" s="68" t="s">
        <v>89</v>
      </c>
      <c r="G24" s="68">
        <v>17.2</v>
      </c>
      <c r="H24" s="69">
        <v>76.599999999999994</v>
      </c>
      <c r="I24" s="1"/>
      <c r="J24" s="56" t="s">
        <v>81</v>
      </c>
      <c r="K24" s="67" t="s">
        <v>89</v>
      </c>
      <c r="L24" s="68" t="s">
        <v>89</v>
      </c>
      <c r="M24" s="69">
        <v>44.4</v>
      </c>
      <c r="N24" s="67" t="s">
        <v>89</v>
      </c>
      <c r="O24" s="68" t="s">
        <v>89</v>
      </c>
      <c r="P24" s="68" t="s">
        <v>89</v>
      </c>
      <c r="Q24" s="69">
        <v>55.5</v>
      </c>
      <c r="R24" s="14"/>
      <c r="S24" s="56" t="s">
        <v>81</v>
      </c>
      <c r="T24" s="67">
        <v>18.3</v>
      </c>
      <c r="U24" s="68">
        <v>43.1</v>
      </c>
      <c r="V24" s="69">
        <v>61.4</v>
      </c>
      <c r="W24" s="67" t="s">
        <v>89</v>
      </c>
      <c r="X24" s="68" t="s">
        <v>89</v>
      </c>
      <c r="Y24" s="68">
        <v>21.9</v>
      </c>
      <c r="Z24" s="69">
        <v>69.2</v>
      </c>
    </row>
    <row r="25" spans="1:26" ht="18" customHeight="1" x14ac:dyDescent="0.25">
      <c r="A25" s="58" t="s">
        <v>83</v>
      </c>
      <c r="B25" s="67" t="s">
        <v>89</v>
      </c>
      <c r="C25" s="68" t="s">
        <v>89</v>
      </c>
      <c r="D25" s="69">
        <v>71.3</v>
      </c>
      <c r="E25" s="67" t="s">
        <v>89</v>
      </c>
      <c r="F25" s="68" t="s">
        <v>89</v>
      </c>
      <c r="G25" s="68" t="s">
        <v>89</v>
      </c>
      <c r="H25" s="69">
        <v>80</v>
      </c>
      <c r="I25" s="1"/>
      <c r="J25" s="56" t="s">
        <v>83</v>
      </c>
      <c r="K25" s="67" t="s">
        <v>89</v>
      </c>
      <c r="L25" s="68" t="s">
        <v>89</v>
      </c>
      <c r="M25" s="69">
        <v>75.5</v>
      </c>
      <c r="N25" s="67" t="s">
        <v>89</v>
      </c>
      <c r="O25" s="68" t="s">
        <v>89</v>
      </c>
      <c r="P25" s="68" t="s">
        <v>89</v>
      </c>
      <c r="Q25" s="69">
        <v>75.5</v>
      </c>
      <c r="R25" s="14"/>
      <c r="S25" s="56" t="s">
        <v>83</v>
      </c>
      <c r="T25" s="67" t="s">
        <v>89</v>
      </c>
      <c r="U25" s="68" t="s">
        <v>89</v>
      </c>
      <c r="V25" s="69">
        <v>72.400000000000006</v>
      </c>
      <c r="W25" s="67" t="s">
        <v>89</v>
      </c>
      <c r="X25" s="68" t="s">
        <v>89</v>
      </c>
      <c r="Y25" s="68">
        <v>33.200000000000003</v>
      </c>
      <c r="Z25" s="69">
        <v>78.8</v>
      </c>
    </row>
    <row r="26" spans="1:26" ht="18" customHeight="1" thickBot="1" x14ac:dyDescent="0.3">
      <c r="A26" s="59" t="s">
        <v>82</v>
      </c>
      <c r="B26" s="67">
        <v>50.1</v>
      </c>
      <c r="C26" s="68">
        <v>28</v>
      </c>
      <c r="D26" s="69">
        <v>78.099999999999994</v>
      </c>
      <c r="E26" s="67">
        <v>16</v>
      </c>
      <c r="F26" s="68">
        <v>5.8</v>
      </c>
      <c r="G26" s="68">
        <v>35.200000000000003</v>
      </c>
      <c r="H26" s="69">
        <v>84.7</v>
      </c>
      <c r="I26" s="1"/>
      <c r="J26" s="56" t="s">
        <v>82</v>
      </c>
      <c r="K26" s="67">
        <v>30.3</v>
      </c>
      <c r="L26" s="68">
        <v>33.200000000000003</v>
      </c>
      <c r="M26" s="69">
        <v>63.5</v>
      </c>
      <c r="N26" s="67" t="s">
        <v>89</v>
      </c>
      <c r="O26" s="68" t="s">
        <v>89</v>
      </c>
      <c r="P26" s="68">
        <v>50.1</v>
      </c>
      <c r="Q26" s="69">
        <v>82.6</v>
      </c>
      <c r="R26" s="14"/>
      <c r="S26" s="56" t="s">
        <v>82</v>
      </c>
      <c r="T26" s="67">
        <v>45.4</v>
      </c>
      <c r="U26" s="68">
        <v>29.2</v>
      </c>
      <c r="V26" s="69">
        <v>74.7</v>
      </c>
      <c r="W26" s="67">
        <v>19.3</v>
      </c>
      <c r="X26" s="68">
        <v>6</v>
      </c>
      <c r="Y26" s="68">
        <v>38.700000000000003</v>
      </c>
      <c r="Z26" s="69">
        <v>84.2</v>
      </c>
    </row>
    <row r="27" spans="1:26" ht="18" customHeight="1" x14ac:dyDescent="0.25">
      <c r="A27" s="169" t="s">
        <v>93</v>
      </c>
      <c r="B27" s="169"/>
      <c r="C27" s="169"/>
      <c r="D27" s="169"/>
      <c r="E27" s="169"/>
      <c r="F27" s="169"/>
      <c r="G27" s="169"/>
      <c r="H27" s="169"/>
      <c r="I27" s="1"/>
      <c r="J27" s="169" t="s">
        <v>94</v>
      </c>
      <c r="K27" s="169"/>
      <c r="L27" s="169"/>
      <c r="M27" s="169"/>
      <c r="N27" s="169"/>
      <c r="O27" s="169"/>
      <c r="P27" s="169"/>
      <c r="Q27" s="169"/>
      <c r="R27" s="14"/>
      <c r="S27" s="156"/>
      <c r="T27" s="156"/>
      <c r="U27" s="156"/>
      <c r="V27" s="156"/>
      <c r="W27" s="156"/>
      <c r="X27" s="156"/>
      <c r="Y27" s="156"/>
      <c r="Z27" s="156"/>
    </row>
    <row r="28" spans="1:26" ht="18" customHeight="1" x14ac:dyDescent="0.25">
      <c r="A28" s="51"/>
      <c r="B28" s="51"/>
      <c r="C28" s="51"/>
      <c r="D28" s="51"/>
      <c r="E28" s="51"/>
      <c r="F28" s="51"/>
      <c r="G28" s="51"/>
      <c r="H28" s="51"/>
      <c r="I28" s="1"/>
      <c r="J28" s="19"/>
      <c r="K28" s="19"/>
      <c r="L28" s="19"/>
      <c r="M28" s="19"/>
      <c r="N28" s="19"/>
      <c r="O28" s="19"/>
      <c r="P28" s="19"/>
      <c r="Q28" s="19"/>
      <c r="R28" s="14"/>
      <c r="S28" s="19"/>
      <c r="T28" s="19"/>
      <c r="U28" s="19"/>
      <c r="V28" s="19"/>
      <c r="W28" s="19"/>
      <c r="X28" s="19"/>
      <c r="Y28" s="19"/>
      <c r="Z28" s="19"/>
    </row>
    <row r="29" spans="1:26" ht="18" customHeight="1" x14ac:dyDescent="0.35">
      <c r="A29" s="170" t="s">
        <v>65</v>
      </c>
      <c r="B29" s="170"/>
      <c r="C29" s="170"/>
      <c r="D29" s="170"/>
      <c r="E29" s="170"/>
      <c r="F29" s="170"/>
      <c r="G29" s="170"/>
      <c r="H29" s="170"/>
      <c r="I29" s="1"/>
      <c r="J29" s="128" t="s">
        <v>24</v>
      </c>
      <c r="K29" s="128"/>
      <c r="L29" s="128"/>
      <c r="M29" s="128"/>
      <c r="N29" s="128"/>
      <c r="O29" s="128"/>
      <c r="P29" s="128"/>
      <c r="Q29" s="128"/>
      <c r="R29" s="14"/>
      <c r="S29" s="128" t="s">
        <v>26</v>
      </c>
      <c r="T29" s="128"/>
      <c r="U29" s="128"/>
      <c r="V29" s="128"/>
      <c r="W29" s="128"/>
      <c r="X29" s="128"/>
      <c r="Y29" s="128"/>
      <c r="Z29" s="8"/>
    </row>
    <row r="30" spans="1:26" ht="18" customHeight="1" thickBot="1" x14ac:dyDescent="0.35">
      <c r="A30" s="161"/>
      <c r="B30" s="161"/>
      <c r="C30" s="161"/>
      <c r="D30" s="161"/>
      <c r="E30" s="161"/>
      <c r="F30" s="161"/>
      <c r="G30" s="161"/>
      <c r="H30" s="161"/>
      <c r="I30" s="1"/>
      <c r="J30" s="162" t="str">
        <f>"In the 12 months to June 2018, the department’s post-programme monitoring data shows that of the "&amp;D9&amp;" per cent of DES EA/PPS participants who were employed:"</f>
        <v>In the 12 months to June 2018, the department’s post-programme monitoring data shows that of the 72.7 per cent of DES EA/PPS participants who were employed:</v>
      </c>
      <c r="K30" s="162"/>
      <c r="L30" s="162"/>
      <c r="M30" s="162"/>
      <c r="N30" s="162"/>
      <c r="O30" s="162"/>
      <c r="P30" s="162"/>
      <c r="Q30" s="162"/>
      <c r="R30" s="14"/>
      <c r="S30" s="96" t="s">
        <v>105</v>
      </c>
      <c r="T30" s="96"/>
      <c r="U30" s="96"/>
      <c r="V30" s="96"/>
      <c r="W30" s="96"/>
      <c r="X30" s="96"/>
      <c r="Y30" s="96"/>
      <c r="Z30" s="96"/>
    </row>
    <row r="31" spans="1:26" ht="30" customHeight="1" x14ac:dyDescent="0.25">
      <c r="A31" s="154"/>
      <c r="B31" s="129" t="s">
        <v>0</v>
      </c>
      <c r="C31" s="123"/>
      <c r="D31" s="125"/>
      <c r="E31" s="148" t="s">
        <v>10</v>
      </c>
      <c r="F31" s="123" t="s">
        <v>23</v>
      </c>
      <c r="G31" s="123" t="s">
        <v>11</v>
      </c>
      <c r="H31" s="125" t="s">
        <v>12</v>
      </c>
      <c r="I31" s="18"/>
      <c r="J31" s="161" t="str">
        <f>" - "&amp;K37&amp;" per cent were permanently employed around three months following a period of assistance."</f>
        <v xml:space="preserve"> - 67.3 per cent were permanently employed around three months following a period of assistance.</v>
      </c>
      <c r="K31" s="161"/>
      <c r="L31" s="161"/>
      <c r="M31" s="161"/>
      <c r="N31" s="161"/>
      <c r="O31" s="161"/>
      <c r="P31" s="161"/>
      <c r="Q31" s="161"/>
      <c r="R31" s="19"/>
      <c r="S31" s="97" t="str">
        <f>"- "&amp;U45&amp;" per cent of JLEP Employment participants and "&amp;U46&amp;" per cent ofJLEP Other participants were satisfied or very satisfied with the overall quality of service."</f>
        <v>- 78.5 per cent of JLEP Employment participants and 84.9 per cent ofJLEP Other participants were satisfied or very satisfied with the overall quality of service.</v>
      </c>
      <c r="T31" s="97"/>
      <c r="U31" s="97"/>
      <c r="V31" s="97"/>
      <c r="W31" s="97"/>
      <c r="X31" s="97"/>
      <c r="Y31" s="97"/>
      <c r="Z31" s="97"/>
    </row>
    <row r="32" spans="1:26" ht="31.5" customHeight="1" thickBot="1" x14ac:dyDescent="0.3">
      <c r="A32" s="155"/>
      <c r="B32" s="24" t="s">
        <v>7</v>
      </c>
      <c r="C32" s="44" t="s">
        <v>8</v>
      </c>
      <c r="D32" s="45" t="s">
        <v>9</v>
      </c>
      <c r="E32" s="149"/>
      <c r="F32" s="124"/>
      <c r="G32" s="124"/>
      <c r="H32" s="126"/>
      <c r="I32" s="18"/>
      <c r="J32" s="161" t="str">
        <f>" - "&amp;P37&amp;" per cent indicated they would like to work more hours."</f>
        <v xml:space="preserve"> - 44.4 per cent indicated they would like to work more hours.</v>
      </c>
      <c r="K32" s="96"/>
      <c r="L32" s="96"/>
      <c r="M32" s="96"/>
      <c r="N32" s="96"/>
      <c r="O32" s="96"/>
      <c r="P32" s="96"/>
      <c r="Q32" s="96"/>
      <c r="R32" s="19"/>
      <c r="S32" s="17"/>
      <c r="T32" s="17"/>
      <c r="U32" s="17"/>
      <c r="V32" s="17"/>
      <c r="W32" s="17"/>
      <c r="X32" s="17"/>
      <c r="Y32" s="17"/>
      <c r="Z32" s="1"/>
    </row>
    <row r="33" spans="1:27" s="9" customFormat="1" ht="36.75" customHeight="1" thickBot="1" x14ac:dyDescent="0.4">
      <c r="A33" s="52" t="s">
        <v>36</v>
      </c>
      <c r="B33" s="26">
        <v>33.6</v>
      </c>
      <c r="C33" s="27">
        <v>39.200000000000003</v>
      </c>
      <c r="D33" s="28">
        <v>72.7</v>
      </c>
      <c r="E33" s="29">
        <v>19.899999999999999</v>
      </c>
      <c r="F33" s="27">
        <v>7.3</v>
      </c>
      <c r="G33" s="27">
        <v>25.6</v>
      </c>
      <c r="H33" s="28">
        <v>78.900000000000006</v>
      </c>
      <c r="I33" s="8"/>
      <c r="J33" s="192"/>
      <c r="K33" s="191" t="s">
        <v>13</v>
      </c>
      <c r="L33" s="190" t="s">
        <v>14</v>
      </c>
      <c r="M33" s="189" t="s">
        <v>15</v>
      </c>
      <c r="N33" s="130" t="s">
        <v>4</v>
      </c>
      <c r="O33" s="131"/>
      <c r="P33" s="132"/>
      <c r="Q33" s="187" t="s">
        <v>18</v>
      </c>
      <c r="R33" s="8"/>
      <c r="S33" s="171"/>
      <c r="T33" s="102"/>
      <c r="U33" s="101" t="s">
        <v>29</v>
      </c>
      <c r="V33" s="102"/>
      <c r="W33" s="101" t="s">
        <v>33</v>
      </c>
      <c r="X33" s="102"/>
      <c r="Y33" s="101" t="s">
        <v>28</v>
      </c>
      <c r="Z33" s="157"/>
    </row>
    <row r="34" spans="1:27" s="7" customFormat="1" ht="33" customHeight="1" thickBot="1" x14ac:dyDescent="0.3">
      <c r="A34" s="25" t="s">
        <v>37</v>
      </c>
      <c r="B34" s="26">
        <v>25.2</v>
      </c>
      <c r="C34" s="27">
        <v>29.1</v>
      </c>
      <c r="D34" s="28">
        <v>54.3</v>
      </c>
      <c r="E34" s="26">
        <v>38.799999999999997</v>
      </c>
      <c r="F34" s="27">
        <v>6.8</v>
      </c>
      <c r="G34" s="27">
        <v>38.200000000000003</v>
      </c>
      <c r="H34" s="28">
        <v>71.2</v>
      </c>
      <c r="I34" s="6"/>
      <c r="J34" s="193"/>
      <c r="K34" s="182"/>
      <c r="L34" s="184"/>
      <c r="M34" s="186"/>
      <c r="N34" s="181" t="s">
        <v>16</v>
      </c>
      <c r="O34" s="183" t="s">
        <v>17</v>
      </c>
      <c r="P34" s="185" t="s">
        <v>9</v>
      </c>
      <c r="Q34" s="188"/>
      <c r="R34" s="6"/>
      <c r="S34" s="172"/>
      <c r="T34" s="104"/>
      <c r="U34" s="103"/>
      <c r="V34" s="104"/>
      <c r="W34" s="103"/>
      <c r="X34" s="104"/>
      <c r="Y34" s="103"/>
      <c r="Z34" s="158"/>
    </row>
    <row r="35" spans="1:27" s="7" customFormat="1" ht="33" customHeight="1" thickBot="1" x14ac:dyDescent="0.35">
      <c r="A35" s="92" t="s">
        <v>38</v>
      </c>
      <c r="B35" s="26">
        <v>31.3</v>
      </c>
      <c r="C35" s="27">
        <v>36.4</v>
      </c>
      <c r="D35" s="28">
        <v>67.7</v>
      </c>
      <c r="E35" s="29">
        <v>25.1</v>
      </c>
      <c r="F35" s="27">
        <v>7.2</v>
      </c>
      <c r="G35" s="27">
        <v>29.1</v>
      </c>
      <c r="H35" s="28">
        <v>76.8</v>
      </c>
      <c r="I35" s="6"/>
      <c r="J35" s="193"/>
      <c r="K35" s="182"/>
      <c r="L35" s="184"/>
      <c r="M35" s="186"/>
      <c r="N35" s="182"/>
      <c r="O35" s="184"/>
      <c r="P35" s="186"/>
      <c r="Q35" s="188"/>
      <c r="R35" s="6"/>
      <c r="S35" s="173" t="s">
        <v>3</v>
      </c>
      <c r="T35" s="174"/>
      <c r="U35" s="30"/>
      <c r="V35" s="30"/>
      <c r="W35" s="30"/>
      <c r="X35" s="30"/>
      <c r="Y35" s="30"/>
      <c r="Z35" s="31"/>
    </row>
    <row r="36" spans="1:27" ht="36" customHeight="1" thickBot="1" x14ac:dyDescent="0.3">
      <c r="A36" s="91" t="s">
        <v>31</v>
      </c>
      <c r="B36" s="49">
        <v>6.3</v>
      </c>
      <c r="C36" s="49">
        <v>17.600000000000001</v>
      </c>
      <c r="D36" s="49">
        <v>23.9</v>
      </c>
      <c r="E36" s="49">
        <v>48.1</v>
      </c>
      <c r="F36" s="49">
        <v>28</v>
      </c>
      <c r="G36" s="49">
        <v>11.4</v>
      </c>
      <c r="H36" s="49">
        <v>32.299999999999997</v>
      </c>
      <c r="I36" s="1"/>
      <c r="J36" s="193"/>
      <c r="K36" s="182"/>
      <c r="L36" s="184"/>
      <c r="M36" s="186"/>
      <c r="N36" s="182"/>
      <c r="O36" s="184"/>
      <c r="P36" s="186"/>
      <c r="Q36" s="188"/>
      <c r="R36" s="1"/>
      <c r="S36" s="106" t="s">
        <v>39</v>
      </c>
      <c r="T36" s="107"/>
      <c r="U36" s="99">
        <v>74.400000000000006</v>
      </c>
      <c r="V36" s="105"/>
      <c r="W36" s="99">
        <v>16.8</v>
      </c>
      <c r="X36" s="105"/>
      <c r="Y36" s="99">
        <v>8.8000000000000007</v>
      </c>
      <c r="Z36" s="159"/>
      <c r="AA36" s="48"/>
    </row>
    <row r="37" spans="1:27" ht="18" customHeight="1" x14ac:dyDescent="0.25">
      <c r="A37" s="39" t="s">
        <v>63</v>
      </c>
      <c r="B37" s="89" t="s">
        <v>89</v>
      </c>
      <c r="C37" s="90" t="s">
        <v>89</v>
      </c>
      <c r="D37" s="90">
        <v>22.9</v>
      </c>
      <c r="E37" s="90">
        <v>51.2</v>
      </c>
      <c r="F37" s="90">
        <v>25.9</v>
      </c>
      <c r="G37" s="90">
        <v>9.4</v>
      </c>
      <c r="H37" s="90">
        <v>29.3</v>
      </c>
      <c r="I37" s="1"/>
      <c r="J37" s="35" t="s">
        <v>39</v>
      </c>
      <c r="K37" s="63">
        <v>67.3</v>
      </c>
      <c r="L37" s="64" t="s">
        <v>89</v>
      </c>
      <c r="M37" s="65" t="s">
        <v>89</v>
      </c>
      <c r="N37" s="71">
        <v>8.6999999999999993</v>
      </c>
      <c r="O37" s="64">
        <v>35.799999999999997</v>
      </c>
      <c r="P37" s="70">
        <v>44.4</v>
      </c>
      <c r="Q37" s="70">
        <v>26.8</v>
      </c>
      <c r="R37" s="1"/>
      <c r="S37" s="106" t="s">
        <v>40</v>
      </c>
      <c r="T37" s="107"/>
      <c r="U37" s="99">
        <v>79.400000000000006</v>
      </c>
      <c r="V37" s="105"/>
      <c r="W37" s="99">
        <v>12.5</v>
      </c>
      <c r="X37" s="105"/>
      <c r="Y37" s="99">
        <v>8.1</v>
      </c>
      <c r="Z37" s="159"/>
      <c r="AA37" s="48"/>
    </row>
    <row r="38" spans="1:27" ht="18" customHeight="1" x14ac:dyDescent="0.3">
      <c r="A38" s="39" t="s">
        <v>64</v>
      </c>
      <c r="B38" s="93">
        <v>5.5</v>
      </c>
      <c r="C38" s="88">
        <v>18.600000000000001</v>
      </c>
      <c r="D38" s="90">
        <v>24.1</v>
      </c>
      <c r="E38" s="88">
        <v>45.7</v>
      </c>
      <c r="F38" s="87">
        <v>30.2</v>
      </c>
      <c r="G38" s="87">
        <v>12.7</v>
      </c>
      <c r="H38" s="90">
        <v>33.9</v>
      </c>
      <c r="I38" s="1"/>
      <c r="J38" s="50" t="s">
        <v>40</v>
      </c>
      <c r="K38" s="67" t="s">
        <v>89</v>
      </c>
      <c r="L38" s="68">
        <v>51.8</v>
      </c>
      <c r="M38" s="69" t="s">
        <v>89</v>
      </c>
      <c r="N38" s="72" t="s">
        <v>89</v>
      </c>
      <c r="O38" s="68" t="s">
        <v>89</v>
      </c>
      <c r="P38" s="74">
        <v>42</v>
      </c>
      <c r="Q38" s="74">
        <v>39.200000000000003</v>
      </c>
      <c r="R38" s="1"/>
      <c r="S38" s="42" t="s">
        <v>35</v>
      </c>
      <c r="T38" s="41"/>
      <c r="U38" s="40"/>
      <c r="V38" s="32"/>
      <c r="W38" s="32"/>
      <c r="X38" s="32"/>
      <c r="Y38" s="32"/>
      <c r="Z38" s="33"/>
      <c r="AA38" s="84"/>
    </row>
    <row r="39" spans="1:27" ht="18" customHeight="1" x14ac:dyDescent="0.25">
      <c r="A39" s="39" t="s">
        <v>32</v>
      </c>
      <c r="B39" s="93" t="s">
        <v>89</v>
      </c>
      <c r="C39" s="88" t="s">
        <v>89</v>
      </c>
      <c r="D39" s="76" t="s">
        <v>89</v>
      </c>
      <c r="E39" s="76" t="s">
        <v>89</v>
      </c>
      <c r="F39" s="76" t="s">
        <v>89</v>
      </c>
      <c r="G39" s="76" t="s">
        <v>89</v>
      </c>
      <c r="H39" s="76" t="s">
        <v>89</v>
      </c>
      <c r="I39" s="1"/>
      <c r="J39" s="50" t="s">
        <v>41</v>
      </c>
      <c r="K39" s="67">
        <v>63.1</v>
      </c>
      <c r="L39" s="68" t="s">
        <v>89</v>
      </c>
      <c r="M39" s="69" t="s">
        <v>89</v>
      </c>
      <c r="N39" s="72">
        <v>8.9</v>
      </c>
      <c r="O39" s="68">
        <v>35</v>
      </c>
      <c r="P39" s="74">
        <v>43.9</v>
      </c>
      <c r="Q39" s="74">
        <v>29.5</v>
      </c>
      <c r="R39" s="1"/>
      <c r="S39" s="106" t="s">
        <v>39</v>
      </c>
      <c r="T39" s="107"/>
      <c r="U39" s="99">
        <v>79.900000000000006</v>
      </c>
      <c r="V39" s="100"/>
      <c r="W39" s="99">
        <v>12.3</v>
      </c>
      <c r="X39" s="100"/>
      <c r="Y39" s="99">
        <v>7.8</v>
      </c>
      <c r="Z39" s="122"/>
      <c r="AA39" s="85"/>
    </row>
    <row r="40" spans="1:27" ht="18" customHeight="1" x14ac:dyDescent="0.25">
      <c r="A40" s="54" t="s">
        <v>104</v>
      </c>
      <c r="B40" s="53"/>
      <c r="C40" s="53"/>
      <c r="D40" s="53"/>
      <c r="E40" s="53"/>
      <c r="F40" s="53"/>
      <c r="G40" s="53"/>
      <c r="H40" s="53"/>
      <c r="I40" s="1"/>
      <c r="J40" s="46" t="s">
        <v>95</v>
      </c>
      <c r="K40" s="48"/>
      <c r="L40" s="48"/>
      <c r="M40" s="48"/>
      <c r="N40" s="48"/>
      <c r="O40" s="48"/>
      <c r="P40" s="48"/>
      <c r="Q40" s="48"/>
      <c r="R40" s="1"/>
      <c r="S40" s="106" t="s">
        <v>40</v>
      </c>
      <c r="T40" s="107"/>
      <c r="U40" s="99">
        <v>88.8</v>
      </c>
      <c r="V40" s="100"/>
      <c r="W40" s="99" t="s">
        <v>89</v>
      </c>
      <c r="X40" s="100"/>
      <c r="Y40" s="99" t="s">
        <v>89</v>
      </c>
      <c r="Z40" s="122"/>
      <c r="AA40" s="85"/>
    </row>
    <row r="41" spans="1:27" ht="18" customHeight="1" x14ac:dyDescent="0.3">
      <c r="B41" s="53"/>
      <c r="C41" s="53"/>
      <c r="D41" s="53"/>
      <c r="E41" s="53"/>
      <c r="F41" s="53"/>
      <c r="G41" s="53"/>
      <c r="H41" s="53"/>
      <c r="I41" s="1"/>
      <c r="J41" s="47"/>
      <c r="K41" s="48"/>
      <c r="L41" s="48"/>
      <c r="M41" s="48"/>
      <c r="N41" s="48"/>
      <c r="O41" s="48"/>
      <c r="P41" s="48"/>
      <c r="Q41" s="48"/>
      <c r="R41" s="1"/>
      <c r="S41" s="108" t="s">
        <v>1</v>
      </c>
      <c r="T41" s="109"/>
      <c r="U41" s="32"/>
      <c r="V41" s="32"/>
      <c r="W41" s="32"/>
      <c r="X41" s="32"/>
      <c r="Y41" s="32"/>
      <c r="Z41" s="34"/>
      <c r="AA41" s="86"/>
    </row>
    <row r="42" spans="1:27" ht="18" customHeight="1" x14ac:dyDescent="0.25">
      <c r="A42" s="127"/>
      <c r="B42" s="127"/>
      <c r="C42" s="127"/>
      <c r="D42" s="127"/>
      <c r="E42" s="127"/>
      <c r="F42" s="127"/>
      <c r="G42" s="127"/>
      <c r="H42" s="127"/>
      <c r="I42" s="1"/>
      <c r="K42" s="12"/>
      <c r="L42" s="12"/>
      <c r="M42" s="12"/>
      <c r="N42" s="12"/>
      <c r="O42" s="12"/>
      <c r="P42" s="12"/>
      <c r="Q42" s="12"/>
      <c r="R42" s="1"/>
      <c r="S42" s="106" t="s">
        <v>39</v>
      </c>
      <c r="T42" s="107"/>
      <c r="U42" s="99">
        <v>81.900000000000006</v>
      </c>
      <c r="V42" s="100"/>
      <c r="W42" s="99">
        <v>10.5</v>
      </c>
      <c r="X42" s="100"/>
      <c r="Y42" s="99">
        <v>7.6</v>
      </c>
      <c r="Z42" s="122"/>
      <c r="AA42" s="85"/>
    </row>
    <row r="43" spans="1:27" ht="18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28" t="s">
        <v>25</v>
      </c>
      <c r="K43" s="128"/>
      <c r="L43" s="128"/>
      <c r="M43" s="128"/>
      <c r="N43" s="128"/>
      <c r="O43" s="128"/>
      <c r="P43" s="128"/>
      <c r="Q43" s="13"/>
      <c r="R43" s="1"/>
      <c r="S43" s="106" t="s">
        <v>40</v>
      </c>
      <c r="T43" s="107"/>
      <c r="U43" s="99">
        <v>91.7</v>
      </c>
      <c r="V43" s="100"/>
      <c r="W43" s="99" t="s">
        <v>89</v>
      </c>
      <c r="X43" s="100"/>
      <c r="Y43" s="99" t="s">
        <v>89</v>
      </c>
      <c r="Z43" s="122"/>
      <c r="AA43" s="85"/>
    </row>
    <row r="44" spans="1:27" ht="18" customHeight="1" x14ac:dyDescent="0.3">
      <c r="D44" s="1"/>
      <c r="E44" s="1"/>
      <c r="F44" s="1"/>
      <c r="G44" s="1"/>
      <c r="H44" s="1"/>
      <c r="I44" s="1"/>
      <c r="J44" s="177" t="str">
        <f>"In the 12 months to June 2018, the department’s post-programme monitoring data shows that of the "&amp;G9&amp;" per cent of JLEP participants who were undertaking study or training:"</f>
        <v>In the 12 months to June 2018, the department’s post-programme monitoring data shows that of the 25.6 per cent of JLEP participants who were undertaking study or training:</v>
      </c>
      <c r="K44" s="177"/>
      <c r="L44" s="177"/>
      <c r="M44" s="177"/>
      <c r="N44" s="177"/>
      <c r="O44" s="177"/>
      <c r="P44" s="177"/>
      <c r="Q44" s="177"/>
      <c r="R44" s="1"/>
      <c r="S44" s="108" t="s">
        <v>2</v>
      </c>
      <c r="T44" s="109"/>
      <c r="U44" s="32"/>
      <c r="V44" s="32"/>
      <c r="W44" s="32"/>
      <c r="X44" s="32"/>
      <c r="Y44" s="32"/>
      <c r="Z44" s="33"/>
      <c r="AA44" s="84"/>
    </row>
    <row r="45" spans="1:27" ht="18" customHeight="1" x14ac:dyDescent="0.25">
      <c r="D45" s="1"/>
      <c r="E45" s="1"/>
      <c r="F45" s="1"/>
      <c r="G45" s="1"/>
      <c r="H45" s="1"/>
      <c r="I45" s="1"/>
      <c r="J45" s="177"/>
      <c r="K45" s="177"/>
      <c r="L45" s="177"/>
      <c r="M45" s="177"/>
      <c r="N45" s="177"/>
      <c r="O45" s="177"/>
      <c r="P45" s="177"/>
      <c r="Q45" s="177"/>
      <c r="R45" s="1"/>
      <c r="S45" s="106" t="s">
        <v>39</v>
      </c>
      <c r="T45" s="107"/>
      <c r="U45" s="99">
        <v>78.5</v>
      </c>
      <c r="V45" s="100"/>
      <c r="W45" s="99">
        <v>13.6</v>
      </c>
      <c r="X45" s="100"/>
      <c r="Y45" s="99">
        <v>7.9</v>
      </c>
      <c r="Z45" s="122"/>
      <c r="AA45" s="85"/>
    </row>
    <row r="46" spans="1:27" ht="18" customHeight="1" thickBot="1" x14ac:dyDescent="0.3">
      <c r="D46" s="1"/>
      <c r="E46" s="1"/>
      <c r="F46" s="1"/>
      <c r="G46" s="1"/>
      <c r="H46" s="1"/>
      <c r="I46" s="1"/>
      <c r="J46" s="161" t="str">
        <f>" - "&amp;K54&amp;" per cent were studying full-time around three months following a period of assistance."</f>
        <v xml:space="preserve"> - 54.4 per cent were studying full-time around three months following a period of assistance.</v>
      </c>
      <c r="K46" s="161"/>
      <c r="L46" s="161"/>
      <c r="M46" s="161"/>
      <c r="N46" s="161"/>
      <c r="O46" s="161"/>
      <c r="P46" s="161"/>
      <c r="Q46" s="161"/>
      <c r="R46" s="1"/>
      <c r="S46" s="110" t="s">
        <v>40</v>
      </c>
      <c r="T46" s="111"/>
      <c r="U46" s="133">
        <v>84.9</v>
      </c>
      <c r="V46" s="134"/>
      <c r="W46" s="133">
        <v>9.3000000000000007</v>
      </c>
      <c r="X46" s="134"/>
      <c r="Y46" s="133">
        <v>5.8</v>
      </c>
      <c r="Z46" s="160"/>
      <c r="AA46" s="85"/>
    </row>
    <row r="47" spans="1:27" ht="18" customHeight="1" x14ac:dyDescent="0.25">
      <c r="D47" s="1"/>
      <c r="E47" s="1"/>
      <c r="F47" s="1"/>
      <c r="G47" s="1"/>
      <c r="H47" s="1"/>
      <c r="I47" s="1"/>
      <c r="J47" s="161"/>
      <c r="K47" s="161"/>
      <c r="L47" s="161"/>
      <c r="M47" s="161"/>
      <c r="N47" s="161"/>
      <c r="O47" s="161"/>
      <c r="P47" s="161"/>
      <c r="Q47" s="161"/>
      <c r="R47" s="1"/>
      <c r="S47" s="46" t="s">
        <v>96</v>
      </c>
      <c r="T47" s="1"/>
      <c r="U47" s="1"/>
      <c r="V47" s="1"/>
      <c r="W47" s="10"/>
      <c r="X47" s="10"/>
      <c r="Y47" s="10"/>
      <c r="Z47" s="6"/>
    </row>
    <row r="48" spans="1:27" ht="18" customHeight="1" x14ac:dyDescent="0.25">
      <c r="D48" s="1"/>
      <c r="E48" s="1"/>
      <c r="F48" s="1"/>
      <c r="G48" s="1"/>
      <c r="H48" s="1"/>
      <c r="I48" s="1"/>
      <c r="J48" s="161" t="str">
        <f>" - "&amp;N54&amp;" per cent were studying at the Certificate level around three months following a period of assistance."</f>
        <v xml:space="preserve"> - 56.8 per cent were studying at the Certificate level around three months following a period of assistance.</v>
      </c>
      <c r="K48" s="161"/>
      <c r="L48" s="161"/>
      <c r="M48" s="161"/>
      <c r="N48" s="161"/>
      <c r="O48" s="161"/>
      <c r="P48" s="161"/>
      <c r="Q48" s="161"/>
      <c r="R48" s="1"/>
      <c r="S48" s="138" t="s">
        <v>106</v>
      </c>
      <c r="T48" s="138"/>
      <c r="U48" s="138"/>
      <c r="V48" s="138"/>
      <c r="W48" s="138"/>
      <c r="X48" s="138"/>
      <c r="Y48" s="138"/>
      <c r="Z48" s="6"/>
    </row>
    <row r="49" spans="4:32" ht="18" customHeight="1" thickBot="1" x14ac:dyDescent="0.3">
      <c r="D49" s="1"/>
      <c r="E49" s="1"/>
      <c r="F49" s="1"/>
      <c r="G49" s="1"/>
      <c r="H49" s="1"/>
      <c r="I49" s="1"/>
      <c r="J49" s="161"/>
      <c r="K49" s="161"/>
      <c r="L49" s="161"/>
      <c r="M49" s="161"/>
      <c r="N49" s="161"/>
      <c r="O49" s="161"/>
      <c r="P49" s="161"/>
      <c r="Q49" s="161"/>
      <c r="R49" s="1"/>
      <c r="S49" s="139"/>
      <c r="T49" s="139"/>
      <c r="U49" s="139"/>
      <c r="V49" s="139"/>
      <c r="W49" s="139"/>
      <c r="X49" s="139"/>
      <c r="Y49" s="139"/>
      <c r="Z49" s="6"/>
    </row>
    <row r="50" spans="4:32" ht="18" customHeight="1" thickBot="1" x14ac:dyDescent="0.3">
      <c r="D50" s="1"/>
      <c r="E50" s="1"/>
      <c r="F50" s="1"/>
      <c r="G50" s="1"/>
      <c r="H50" s="1"/>
      <c r="I50" s="1"/>
      <c r="J50" s="175"/>
      <c r="K50" s="178" t="s">
        <v>5</v>
      </c>
      <c r="L50" s="179"/>
      <c r="M50" s="178" t="s">
        <v>6</v>
      </c>
      <c r="N50" s="180"/>
      <c r="O50" s="180"/>
      <c r="P50" s="179"/>
      <c r="Q50" s="13"/>
      <c r="R50" s="1"/>
      <c r="S50" s="142"/>
      <c r="T50" s="112" t="s">
        <v>34</v>
      </c>
      <c r="U50" s="113"/>
      <c r="V50" s="144" t="s">
        <v>27</v>
      </c>
      <c r="W50" s="145"/>
      <c r="X50" s="112" t="s">
        <v>30</v>
      </c>
      <c r="Y50" s="113"/>
      <c r="Z50" s="6"/>
    </row>
    <row r="51" spans="4:32" ht="18" customHeight="1" thickBot="1" x14ac:dyDescent="0.3">
      <c r="D51" s="1"/>
      <c r="E51" s="1"/>
      <c r="F51" s="1"/>
      <c r="G51" s="1"/>
      <c r="H51" s="1"/>
      <c r="I51" s="1"/>
      <c r="J51" s="176"/>
      <c r="K51" s="194" t="s">
        <v>7</v>
      </c>
      <c r="L51" s="196" t="s">
        <v>8</v>
      </c>
      <c r="M51" s="194" t="s">
        <v>19</v>
      </c>
      <c r="N51" s="150" t="s">
        <v>20</v>
      </c>
      <c r="O51" s="150" t="s">
        <v>21</v>
      </c>
      <c r="P51" s="152" t="s">
        <v>22</v>
      </c>
      <c r="Q51" s="13"/>
      <c r="R51" s="1"/>
      <c r="S51" s="143"/>
      <c r="T51" s="114"/>
      <c r="U51" s="115"/>
      <c r="V51" s="146"/>
      <c r="W51" s="147"/>
      <c r="X51" s="114"/>
      <c r="Y51" s="115"/>
      <c r="Z51" s="6"/>
    </row>
    <row r="52" spans="4:32" ht="18" customHeight="1" x14ac:dyDescent="0.25">
      <c r="D52" s="1"/>
      <c r="E52" s="1"/>
      <c r="F52" s="1"/>
      <c r="G52" s="1"/>
      <c r="H52" s="1"/>
      <c r="I52" s="1"/>
      <c r="J52" s="176"/>
      <c r="K52" s="195"/>
      <c r="L52" s="197"/>
      <c r="M52" s="195"/>
      <c r="N52" s="151"/>
      <c r="O52" s="151"/>
      <c r="P52" s="153"/>
      <c r="Q52" s="13"/>
      <c r="R52" s="1"/>
      <c r="S52" s="38" t="s">
        <v>39</v>
      </c>
      <c r="T52" s="116">
        <v>3335</v>
      </c>
      <c r="U52" s="117"/>
      <c r="V52" s="118">
        <v>0.28999999999999998</v>
      </c>
      <c r="W52" s="117"/>
      <c r="X52" s="136">
        <v>3.15</v>
      </c>
      <c r="Y52" s="137"/>
      <c r="Z52" s="6"/>
    </row>
    <row r="53" spans="4:32" ht="18" customHeight="1" thickBot="1" x14ac:dyDescent="0.3">
      <c r="I53" s="1"/>
      <c r="J53" s="176"/>
      <c r="K53" s="195"/>
      <c r="L53" s="197"/>
      <c r="M53" s="195"/>
      <c r="N53" s="151"/>
      <c r="O53" s="151"/>
      <c r="P53" s="153"/>
      <c r="Q53" s="13"/>
      <c r="R53" s="1"/>
      <c r="S53" s="39" t="s">
        <v>40</v>
      </c>
      <c r="T53" s="121">
        <v>947</v>
      </c>
      <c r="U53" s="122"/>
      <c r="V53" s="135">
        <v>0.32200000000000001</v>
      </c>
      <c r="W53" s="122"/>
      <c r="X53" s="119">
        <v>6.05</v>
      </c>
      <c r="Y53" s="120"/>
      <c r="Z53" s="6"/>
    </row>
    <row r="54" spans="4:32" ht="18" customHeight="1" thickBot="1" x14ac:dyDescent="0.35">
      <c r="I54" s="1"/>
      <c r="J54" s="36" t="s">
        <v>39</v>
      </c>
      <c r="K54" s="63">
        <v>54.4</v>
      </c>
      <c r="L54" s="65">
        <v>45.6</v>
      </c>
      <c r="M54" s="63" t="s">
        <v>89</v>
      </c>
      <c r="N54" s="64">
        <v>56.8</v>
      </c>
      <c r="O54" s="64">
        <v>31.8</v>
      </c>
      <c r="P54" s="65" t="s">
        <v>89</v>
      </c>
      <c r="Q54" s="2"/>
      <c r="R54" s="1"/>
      <c r="S54" s="39" t="s">
        <v>38</v>
      </c>
      <c r="T54" s="121">
        <v>4282</v>
      </c>
      <c r="U54" s="122"/>
      <c r="V54" s="135">
        <v>0.29699999999999999</v>
      </c>
      <c r="W54" s="122"/>
      <c r="X54" s="119">
        <v>2.86</v>
      </c>
      <c r="Y54" s="120"/>
      <c r="Z54" s="6"/>
      <c r="AA54" s="11"/>
    </row>
    <row r="55" spans="4:32" ht="18" customHeight="1" x14ac:dyDescent="0.3">
      <c r="I55" s="1"/>
      <c r="J55" s="37" t="s">
        <v>40</v>
      </c>
      <c r="K55" s="67">
        <v>60.3</v>
      </c>
      <c r="L55" s="69">
        <v>39.700000000000003</v>
      </c>
      <c r="M55" s="67" t="s">
        <v>89</v>
      </c>
      <c r="N55" s="68">
        <v>37.9</v>
      </c>
      <c r="O55" s="68">
        <v>34.5</v>
      </c>
      <c r="P55" s="69" t="s">
        <v>89</v>
      </c>
      <c r="Q55" s="1"/>
      <c r="R55" s="1"/>
      <c r="S55" s="140" t="str">
        <f>"^Survey results are based on a sample of job seekers and subject to sampling error."&amp;" There is a 95 per cent chance that the true employment outcome rate lies between the reported employment outcome rate plus or minus (+/-) the margin of error. For example, the estimated employment outcome rate for JLEP Employment is "&amp;D9&amp;" per cent. There is a 95 per cent chance that the true employment outcome rate is "&amp;D9&amp; " per cent plus or minus "&amp;X52&amp;" percentage points."</f>
        <v>^Survey results are based on a sample of job seekers and subject to sampling error. There is a 95 per cent chance that the true employment outcome rate lies between the reported employment outcome rate plus or minus (+/-) the margin of error. For example, the estimated employment outcome rate for JLEP Employment is 72.7 per cent. There is a 95 per cent chance that the true employment outcome rate is 72.7 per cent plus or minus 3.15 percentage points.</v>
      </c>
      <c r="T55" s="140"/>
      <c r="U55" s="140"/>
      <c r="V55" s="140"/>
      <c r="W55" s="140"/>
      <c r="X55" s="140"/>
      <c r="Y55" s="140"/>
      <c r="Z55" s="6"/>
      <c r="AD55" s="23"/>
      <c r="AE55" s="22"/>
      <c r="AF55" s="3"/>
    </row>
    <row r="56" spans="4:32" ht="18" customHeight="1" x14ac:dyDescent="0.3">
      <c r="I56" s="1"/>
      <c r="J56" s="37" t="s">
        <v>38</v>
      </c>
      <c r="K56" s="67">
        <v>56.5</v>
      </c>
      <c r="L56" s="69">
        <v>43.5</v>
      </c>
      <c r="M56" s="67" t="s">
        <v>89</v>
      </c>
      <c r="N56" s="68">
        <v>50</v>
      </c>
      <c r="O56" s="68">
        <v>32.700000000000003</v>
      </c>
      <c r="P56" s="69" t="s">
        <v>89</v>
      </c>
      <c r="Q56" s="1"/>
      <c r="R56" s="1"/>
      <c r="S56" s="141"/>
      <c r="T56" s="141"/>
      <c r="U56" s="141"/>
      <c r="V56" s="141"/>
      <c r="W56" s="141"/>
      <c r="X56" s="141"/>
      <c r="Y56" s="141"/>
      <c r="Z56" s="6"/>
      <c r="AB56" s="43"/>
      <c r="AC56" s="20"/>
      <c r="AD56" s="23"/>
      <c r="AE56" s="22"/>
      <c r="AF56" s="3"/>
    </row>
    <row r="57" spans="4:32" ht="18" customHeight="1" x14ac:dyDescent="0.25">
      <c r="I57" s="1"/>
      <c r="J57" s="46" t="s">
        <v>97</v>
      </c>
      <c r="K57" s="13"/>
      <c r="L57" s="13"/>
      <c r="M57" s="13"/>
      <c r="N57" s="13"/>
      <c r="O57" s="13"/>
      <c r="P57" s="13"/>
      <c r="Q57" s="1"/>
      <c r="R57" s="1"/>
      <c r="S57" s="141"/>
      <c r="T57" s="141"/>
      <c r="U57" s="141"/>
      <c r="V57" s="141"/>
      <c r="W57" s="141"/>
      <c r="X57" s="141"/>
      <c r="Y57" s="141"/>
      <c r="Z57" s="16"/>
      <c r="AB57" s="20"/>
      <c r="AC57" s="20"/>
      <c r="AD57" s="21"/>
      <c r="AE57" s="22"/>
      <c r="AF57" s="3"/>
    </row>
    <row r="58" spans="4:32" ht="18" customHeight="1" x14ac:dyDescent="0.25">
      <c r="I58" s="1"/>
      <c r="J58" s="1"/>
      <c r="K58" s="1"/>
      <c r="L58" s="1"/>
      <c r="M58" s="1"/>
      <c r="N58" s="1"/>
      <c r="O58" s="1"/>
      <c r="P58" s="1"/>
      <c r="Q58" s="1"/>
      <c r="R58" s="1"/>
      <c r="S58" s="141"/>
      <c r="T58" s="141"/>
      <c r="U58" s="141"/>
      <c r="V58" s="141"/>
      <c r="W58" s="141"/>
      <c r="X58" s="141"/>
      <c r="Y58" s="141"/>
      <c r="Z58" s="16"/>
      <c r="AB58" s="20"/>
      <c r="AC58" s="20"/>
      <c r="AD58" s="3"/>
      <c r="AE58" s="3"/>
      <c r="AF58" s="3"/>
    </row>
    <row r="59" spans="4:32" ht="18" customHeight="1" x14ac:dyDescent="0.25">
      <c r="I59" s="1"/>
      <c r="J59" s="1"/>
      <c r="K59" s="1"/>
      <c r="L59" s="1"/>
      <c r="M59" s="1"/>
      <c r="N59" s="1"/>
      <c r="O59" s="1"/>
      <c r="P59" s="1"/>
      <c r="Q59" s="1"/>
      <c r="R59" s="1"/>
      <c r="S59" s="15"/>
      <c r="T59" s="15"/>
      <c r="U59" s="15"/>
      <c r="V59" s="15"/>
      <c r="W59" s="15"/>
      <c r="X59" s="15"/>
      <c r="Y59" s="15"/>
      <c r="AB59" s="20"/>
      <c r="AC59" s="20"/>
      <c r="AD59" s="3"/>
      <c r="AE59" s="3"/>
      <c r="AF59" s="3"/>
    </row>
    <row r="60" spans="4:32" ht="18" customHeight="1" x14ac:dyDescent="0.25"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AD60" s="98"/>
      <c r="AE60" s="98"/>
      <c r="AF60" s="3"/>
    </row>
    <row r="61" spans="4:32" ht="18" customHeight="1" x14ac:dyDescent="0.25"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AD61" s="98"/>
      <c r="AE61" s="98"/>
      <c r="AF61" s="3"/>
    </row>
    <row r="62" spans="4:32" ht="27.75" customHeight="1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D62" s="98"/>
      <c r="AE62" s="98"/>
      <c r="AF62" s="3"/>
    </row>
    <row r="63" spans="4:32" ht="15.75" customHeight="1" x14ac:dyDescent="0.25"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D63" s="98"/>
      <c r="AE63" s="98"/>
      <c r="AF63" s="3"/>
    </row>
    <row r="64" spans="4:32" x14ac:dyDescent="0.25">
      <c r="I64" s="1"/>
      <c r="Q64" s="1"/>
      <c r="R64" s="1"/>
      <c r="S64" s="1"/>
      <c r="T64" s="1"/>
      <c r="U64" s="1"/>
      <c r="V64" s="1"/>
      <c r="W64" s="1"/>
      <c r="X64" s="1"/>
      <c r="Y64" s="1"/>
    </row>
    <row r="65" spans="1:16" x14ac:dyDescent="0.25">
      <c r="A65" s="1"/>
      <c r="B65" s="1"/>
      <c r="C65" s="1"/>
      <c r="D65" s="1"/>
      <c r="E65" s="1"/>
      <c r="F65" s="1"/>
      <c r="G65" s="1"/>
    </row>
    <row r="66" spans="1:16" x14ac:dyDescent="0.25">
      <c r="A66" s="1"/>
      <c r="B66" s="1"/>
      <c r="C66" s="1"/>
      <c r="D66" s="1"/>
      <c r="E66" s="1"/>
      <c r="F66" s="1"/>
      <c r="G66" s="1"/>
    </row>
    <row r="67" spans="1:16" x14ac:dyDescent="0.25">
      <c r="J67" s="1"/>
      <c r="K67" s="1"/>
      <c r="L67" s="1"/>
      <c r="M67" s="1"/>
      <c r="N67" s="1"/>
      <c r="O67" s="1"/>
      <c r="P67" s="1"/>
    </row>
    <row r="68" spans="1:16" x14ac:dyDescent="0.25">
      <c r="J68" s="1"/>
      <c r="K68" s="1"/>
      <c r="L68" s="1"/>
      <c r="M68" s="1"/>
      <c r="N68" s="1"/>
      <c r="O68" s="1"/>
      <c r="P68" s="1"/>
    </row>
  </sheetData>
  <mergeCells count="131">
    <mergeCell ref="A30:H30"/>
    <mergeCell ref="J32:Q32"/>
    <mergeCell ref="S33:T34"/>
    <mergeCell ref="S35:T35"/>
    <mergeCell ref="S36:T36"/>
    <mergeCell ref="J50:J53"/>
    <mergeCell ref="J44:Q45"/>
    <mergeCell ref="J46:Q47"/>
    <mergeCell ref="J48:Q49"/>
    <mergeCell ref="K50:L50"/>
    <mergeCell ref="M50:P50"/>
    <mergeCell ref="N34:N36"/>
    <mergeCell ref="O34:O36"/>
    <mergeCell ref="P34:P36"/>
    <mergeCell ref="Q33:Q36"/>
    <mergeCell ref="M33:M36"/>
    <mergeCell ref="L33:L36"/>
    <mergeCell ref="K33:K36"/>
    <mergeCell ref="J33:J36"/>
    <mergeCell ref="K51:K53"/>
    <mergeCell ref="L51:L53"/>
    <mergeCell ref="M51:M53"/>
    <mergeCell ref="A31:A32"/>
    <mergeCell ref="E31:E32"/>
    <mergeCell ref="A7:A8"/>
    <mergeCell ref="B7:D7"/>
    <mergeCell ref="H7:H8"/>
    <mergeCell ref="J7:J8"/>
    <mergeCell ref="J29:Q29"/>
    <mergeCell ref="Q7:Q8"/>
    <mergeCell ref="E7:E8"/>
    <mergeCell ref="F7:F8"/>
    <mergeCell ref="G7:G8"/>
    <mergeCell ref="K7:M7"/>
    <mergeCell ref="N7:N8"/>
    <mergeCell ref="O7:O8"/>
    <mergeCell ref="P7:P8"/>
    <mergeCell ref="A27:H27"/>
    <mergeCell ref="J27:Q27"/>
    <mergeCell ref="A29:H29"/>
    <mergeCell ref="A1:Y1"/>
    <mergeCell ref="A3:H3"/>
    <mergeCell ref="A4:H4"/>
    <mergeCell ref="A5:H5"/>
    <mergeCell ref="A6:H6"/>
    <mergeCell ref="J3:Q3"/>
    <mergeCell ref="J4:Q4"/>
    <mergeCell ref="J5:Q5"/>
    <mergeCell ref="J6:Q6"/>
    <mergeCell ref="S3:Z3"/>
    <mergeCell ref="S4:Z4"/>
    <mergeCell ref="S5:Z5"/>
    <mergeCell ref="S6:Z6"/>
    <mergeCell ref="A2:Z2"/>
    <mergeCell ref="T7:V7"/>
    <mergeCell ref="W7:W8"/>
    <mergeCell ref="X7:X8"/>
    <mergeCell ref="Y7:Y8"/>
    <mergeCell ref="Z7:Z8"/>
    <mergeCell ref="N51:N53"/>
    <mergeCell ref="O51:O53"/>
    <mergeCell ref="P51:P53"/>
    <mergeCell ref="S7:S8"/>
    <mergeCell ref="S29:Y29"/>
    <mergeCell ref="S27:Z27"/>
    <mergeCell ref="Y33:Z34"/>
    <mergeCell ref="Y36:Z36"/>
    <mergeCell ref="Y37:Z37"/>
    <mergeCell ref="Y39:Z39"/>
    <mergeCell ref="Y40:Z40"/>
    <mergeCell ref="Y42:Z42"/>
    <mergeCell ref="Y43:Z43"/>
    <mergeCell ref="Y45:Z45"/>
    <mergeCell ref="Y46:Z46"/>
    <mergeCell ref="W36:X36"/>
    <mergeCell ref="W37:X37"/>
    <mergeCell ref="J31:Q31"/>
    <mergeCell ref="J30:Q30"/>
    <mergeCell ref="AD62:AE62"/>
    <mergeCell ref="AD63:AE63"/>
    <mergeCell ref="W39:X39"/>
    <mergeCell ref="W40:X40"/>
    <mergeCell ref="W42:X42"/>
    <mergeCell ref="W43:X43"/>
    <mergeCell ref="W45:X45"/>
    <mergeCell ref="W46:X46"/>
    <mergeCell ref="W33:X34"/>
    <mergeCell ref="V53:W53"/>
    <mergeCell ref="V54:W54"/>
    <mergeCell ref="X52:Y52"/>
    <mergeCell ref="S48:Y49"/>
    <mergeCell ref="U46:V46"/>
    <mergeCell ref="S55:Y58"/>
    <mergeCell ref="S50:S51"/>
    <mergeCell ref="T50:U51"/>
    <mergeCell ref="V50:W51"/>
    <mergeCell ref="T54:U54"/>
    <mergeCell ref="F31:F32"/>
    <mergeCell ref="G31:G32"/>
    <mergeCell ref="H31:H32"/>
    <mergeCell ref="A42:H42"/>
    <mergeCell ref="J43:P43"/>
    <mergeCell ref="S37:T37"/>
    <mergeCell ref="S39:T39"/>
    <mergeCell ref="S40:T40"/>
    <mergeCell ref="S41:T41"/>
    <mergeCell ref="B31:D31"/>
    <mergeCell ref="N33:P33"/>
    <mergeCell ref="S30:Z30"/>
    <mergeCell ref="S31:Z31"/>
    <mergeCell ref="AD60:AE60"/>
    <mergeCell ref="AD61:AE61"/>
    <mergeCell ref="U42:V42"/>
    <mergeCell ref="U43:V43"/>
    <mergeCell ref="U45:V45"/>
    <mergeCell ref="U33:V34"/>
    <mergeCell ref="U36:V36"/>
    <mergeCell ref="U37:V37"/>
    <mergeCell ref="U39:V39"/>
    <mergeCell ref="U40:V40"/>
    <mergeCell ref="S42:T42"/>
    <mergeCell ref="S43:T43"/>
    <mergeCell ref="S44:T44"/>
    <mergeCell ref="S45:T45"/>
    <mergeCell ref="S46:T46"/>
    <mergeCell ref="X50:Y51"/>
    <mergeCell ref="T52:U52"/>
    <mergeCell ref="V52:W52"/>
    <mergeCell ref="X53:Y53"/>
    <mergeCell ref="X54:Y54"/>
    <mergeCell ref="T53:U53"/>
  </mergeCells>
  <pageMargins left="0.6692913385826772" right="0.15748031496062992" top="0.15748031496062992" bottom="0.27559055118110237" header="0.19685039370078741" footer="0"/>
  <pageSetup paperSize="8" scale="57" orientation="landscape" r:id="rId1"/>
  <headerFooter>
    <oddFooter>&amp;C*Unpublished - further requested data to be taken on notice
** Not published (n.p.) indicates that sufficient data were not available to produce a reliable estimate for the particular group of job seekers.&amp;R&amp;D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opLeftCell="I1" workbookViewId="0">
      <selection activeCell="Z11" sqref="Z11"/>
    </sheetView>
  </sheetViews>
  <sheetFormatPr defaultRowHeight="15" x14ac:dyDescent="0.25"/>
  <cols>
    <col min="24" max="24" width="9.140625" style="62"/>
    <col min="25" max="25" width="8.140625" bestFit="1" customWidth="1"/>
    <col min="26" max="27" width="9.7109375" bestFit="1" customWidth="1"/>
    <col min="30" max="30" width="10.5703125" bestFit="1" customWidth="1"/>
    <col min="31" max="31" width="9.5703125" bestFit="1" customWidth="1"/>
  </cols>
  <sheetData>
    <row r="1" spans="1:33" x14ac:dyDescent="0.2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  <c r="V1" s="60" t="s">
        <v>84</v>
      </c>
      <c r="W1" s="60" t="s">
        <v>85</v>
      </c>
      <c r="X1" s="61" t="s">
        <v>86</v>
      </c>
      <c r="Y1" s="73" t="s">
        <v>87</v>
      </c>
      <c r="Z1" s="60" t="s">
        <v>88</v>
      </c>
      <c r="AA1" s="60" t="s">
        <v>90</v>
      </c>
      <c r="AB1" s="60" t="s">
        <v>91</v>
      </c>
      <c r="AC1" s="60" t="s">
        <v>92</v>
      </c>
      <c r="AD1" s="60" t="s">
        <v>99</v>
      </c>
      <c r="AE1" s="198" t="s">
        <v>100</v>
      </c>
      <c r="AF1" s="198" t="s">
        <v>107</v>
      </c>
    </row>
    <row r="2" spans="1:33" x14ac:dyDescent="0.25">
      <c r="A2" t="s">
        <v>36</v>
      </c>
      <c r="D2">
        <v>71.400000000000006</v>
      </c>
      <c r="E2">
        <v>73.2</v>
      </c>
      <c r="F2">
        <v>73.5</v>
      </c>
      <c r="G2">
        <v>71</v>
      </c>
      <c r="H2">
        <v>70.3</v>
      </c>
      <c r="I2">
        <v>67.599999999999994</v>
      </c>
      <c r="J2">
        <v>68</v>
      </c>
      <c r="K2">
        <v>68.8</v>
      </c>
      <c r="L2">
        <v>68.599999999999994</v>
      </c>
      <c r="M2">
        <v>68.2</v>
      </c>
      <c r="N2">
        <v>66.8</v>
      </c>
      <c r="O2">
        <v>65.7</v>
      </c>
      <c r="P2">
        <v>65</v>
      </c>
      <c r="Q2">
        <v>67.099999999999994</v>
      </c>
      <c r="R2">
        <v>66.900000000000006</v>
      </c>
      <c r="S2">
        <v>69.2</v>
      </c>
      <c r="T2">
        <v>69.3</v>
      </c>
      <c r="U2">
        <v>68.900000000000006</v>
      </c>
      <c r="V2">
        <v>67.8</v>
      </c>
      <c r="W2">
        <v>65.900000000000006</v>
      </c>
      <c r="X2">
        <v>65.3</v>
      </c>
      <c r="Y2" s="78">
        <v>65.8</v>
      </c>
      <c r="Z2">
        <v>69.900000000000006</v>
      </c>
      <c r="AA2" s="75">
        <v>71.7</v>
      </c>
      <c r="AB2" s="75">
        <v>74.8</v>
      </c>
      <c r="AC2">
        <v>74.099999999999994</v>
      </c>
      <c r="AD2">
        <v>74.400000000000006</v>
      </c>
      <c r="AE2" s="75">
        <v>74.400000000000006</v>
      </c>
      <c r="AF2">
        <v>72.7</v>
      </c>
    </row>
    <row r="3" spans="1:33" x14ac:dyDescent="0.25">
      <c r="A3" t="s">
        <v>37</v>
      </c>
      <c r="D3">
        <v>49.7</v>
      </c>
      <c r="E3">
        <v>49.3</v>
      </c>
      <c r="F3">
        <v>48.4</v>
      </c>
      <c r="G3">
        <v>49.1</v>
      </c>
      <c r="H3">
        <v>48.2</v>
      </c>
      <c r="I3">
        <v>49</v>
      </c>
      <c r="J3">
        <v>48.5</v>
      </c>
      <c r="K3">
        <v>48.3</v>
      </c>
      <c r="L3">
        <v>47.1</v>
      </c>
      <c r="M3">
        <v>47.6</v>
      </c>
      <c r="N3">
        <v>47.6</v>
      </c>
      <c r="O3">
        <v>50</v>
      </c>
      <c r="P3">
        <v>51.3</v>
      </c>
      <c r="Q3">
        <v>47.8</v>
      </c>
      <c r="R3">
        <v>48.4</v>
      </c>
      <c r="S3">
        <v>48.6</v>
      </c>
      <c r="T3">
        <v>50.9</v>
      </c>
      <c r="U3">
        <v>53.3</v>
      </c>
      <c r="V3">
        <v>55.8</v>
      </c>
      <c r="W3">
        <v>55.5</v>
      </c>
      <c r="X3">
        <v>54.6</v>
      </c>
      <c r="Y3" s="78">
        <v>59.2</v>
      </c>
      <c r="Z3">
        <v>61.2</v>
      </c>
      <c r="AA3" s="75">
        <v>60.5</v>
      </c>
      <c r="AB3" s="11">
        <v>60</v>
      </c>
      <c r="AC3">
        <v>62.9</v>
      </c>
      <c r="AD3">
        <v>58.7</v>
      </c>
      <c r="AE3" s="75">
        <v>58.7</v>
      </c>
      <c r="AF3">
        <v>54.3</v>
      </c>
    </row>
    <row r="4" spans="1:33" x14ac:dyDescent="0.25">
      <c r="A4" t="s">
        <v>38</v>
      </c>
      <c r="N4">
        <v>60.7</v>
      </c>
      <c r="O4">
        <v>60.8</v>
      </c>
      <c r="P4">
        <v>59.9</v>
      </c>
      <c r="Q4">
        <v>59.1</v>
      </c>
      <c r="R4">
        <v>59.1</v>
      </c>
      <c r="S4">
        <v>60.3</v>
      </c>
      <c r="T4">
        <v>61.6</v>
      </c>
      <c r="U4">
        <v>62.8</v>
      </c>
      <c r="V4">
        <v>63.4</v>
      </c>
      <c r="W4">
        <v>62.3</v>
      </c>
      <c r="X4">
        <v>61.7</v>
      </c>
      <c r="Y4" s="78">
        <v>63.4</v>
      </c>
      <c r="Z4">
        <v>66.599999999999994</v>
      </c>
      <c r="AA4" s="75">
        <v>67.7</v>
      </c>
      <c r="AB4" s="75">
        <v>70.099999999999994</v>
      </c>
      <c r="AC4">
        <v>70.900000000000006</v>
      </c>
      <c r="AD4">
        <v>70.099999999999994</v>
      </c>
      <c r="AE4" s="75">
        <v>70.099999999999994</v>
      </c>
      <c r="AF4">
        <v>67.7</v>
      </c>
    </row>
    <row r="14" spans="1:33" ht="15.75" thickBot="1" x14ac:dyDescent="0.3"/>
    <row r="15" spans="1:33" ht="15.75" x14ac:dyDescent="0.25">
      <c r="Z15" s="154"/>
      <c r="AA15" s="129" t="s">
        <v>0</v>
      </c>
      <c r="AB15" s="123"/>
      <c r="AC15" s="125"/>
      <c r="AD15" s="148" t="s">
        <v>10</v>
      </c>
      <c r="AE15" s="123" t="s">
        <v>23</v>
      </c>
      <c r="AF15" s="123" t="s">
        <v>11</v>
      </c>
      <c r="AG15" s="125" t="s">
        <v>12</v>
      </c>
    </row>
    <row r="16" spans="1:33" ht="48" thickBot="1" x14ac:dyDescent="0.3">
      <c r="Z16" s="155"/>
      <c r="AA16" s="24" t="s">
        <v>7</v>
      </c>
      <c r="AB16" s="77" t="s">
        <v>8</v>
      </c>
      <c r="AC16" s="82" t="s">
        <v>9</v>
      </c>
      <c r="AD16" s="149"/>
      <c r="AE16" s="124"/>
      <c r="AF16" s="124"/>
      <c r="AG16" s="126"/>
    </row>
    <row r="17" spans="26:33" ht="104.25" thickBot="1" x14ac:dyDescent="0.3">
      <c r="Z17" s="52" t="s">
        <v>36</v>
      </c>
      <c r="AA17" s="26">
        <v>36.700000000000003</v>
      </c>
      <c r="AB17" s="27">
        <v>37.700000000000003</v>
      </c>
      <c r="AC17" s="83">
        <v>74.400000000000006</v>
      </c>
      <c r="AD17" s="29">
        <v>19</v>
      </c>
      <c r="AE17" s="27">
        <v>6.6</v>
      </c>
      <c r="AF17" s="27">
        <v>28.6</v>
      </c>
      <c r="AG17" s="28">
        <v>82.7</v>
      </c>
    </row>
    <row r="18" spans="26:33" ht="18" thickBot="1" x14ac:dyDescent="0.3">
      <c r="Z18" s="25" t="s">
        <v>37</v>
      </c>
      <c r="AA18" s="26">
        <v>25.9</v>
      </c>
      <c r="AB18" s="27">
        <v>32.799999999999997</v>
      </c>
      <c r="AC18" s="83">
        <v>58.7</v>
      </c>
      <c r="AD18" s="26">
        <v>35</v>
      </c>
      <c r="AE18" s="27">
        <v>6.3</v>
      </c>
      <c r="AF18" s="27">
        <v>35.6</v>
      </c>
      <c r="AG18" s="28">
        <v>73.900000000000006</v>
      </c>
    </row>
    <row r="19" spans="26:33" ht="18" thickBot="1" x14ac:dyDescent="0.3">
      <c r="Z19" s="25" t="s">
        <v>38</v>
      </c>
      <c r="AA19" s="26">
        <v>33.799999999999997</v>
      </c>
      <c r="AB19" s="27">
        <v>36.4</v>
      </c>
      <c r="AC19" s="83">
        <v>70.099999999999994</v>
      </c>
      <c r="AD19" s="29">
        <v>23.4</v>
      </c>
      <c r="AE19" s="27">
        <v>6.5</v>
      </c>
      <c r="AF19" s="27">
        <v>30.5</v>
      </c>
      <c r="AG19" s="28">
        <v>80.3</v>
      </c>
    </row>
    <row r="20" spans="26:33" ht="17.25" x14ac:dyDescent="0.25">
      <c r="Z20" s="39" t="s">
        <v>31</v>
      </c>
      <c r="AA20" s="49">
        <v>6.4</v>
      </c>
      <c r="AB20" s="49">
        <v>16.899999999999999</v>
      </c>
      <c r="AC20" s="49">
        <v>23.3</v>
      </c>
      <c r="AD20" s="49">
        <v>47.4</v>
      </c>
      <c r="AE20" s="49">
        <v>29.3</v>
      </c>
      <c r="AF20" s="49">
        <v>13.9</v>
      </c>
      <c r="AG20" s="49">
        <v>32.6</v>
      </c>
    </row>
    <row r="21" spans="26:33" ht="18" thickBot="1" x14ac:dyDescent="0.3">
      <c r="Z21" s="39" t="s">
        <v>63</v>
      </c>
      <c r="AA21" s="49">
        <v>8.1999999999999993</v>
      </c>
      <c r="AB21" s="49">
        <v>16.7</v>
      </c>
      <c r="AC21" s="49">
        <v>24.9</v>
      </c>
      <c r="AD21" s="49">
        <v>48.5</v>
      </c>
      <c r="AE21" s="49">
        <v>26.6</v>
      </c>
      <c r="AF21" s="49">
        <v>14.8</v>
      </c>
      <c r="AG21" s="49">
        <v>35.1</v>
      </c>
    </row>
    <row r="22" spans="26:33" ht="17.25" x14ac:dyDescent="0.25">
      <c r="Z22" s="39" t="s">
        <v>64</v>
      </c>
      <c r="AA22" s="63">
        <v>5.3</v>
      </c>
      <c r="AB22" s="64">
        <v>16.5</v>
      </c>
      <c r="AC22" s="65">
        <v>21.8</v>
      </c>
      <c r="AD22" s="66">
        <v>47.3</v>
      </c>
      <c r="AE22" s="64">
        <v>30.9</v>
      </c>
      <c r="AF22" s="64">
        <v>13.5</v>
      </c>
      <c r="AG22" s="65">
        <v>30.5</v>
      </c>
    </row>
    <row r="23" spans="26:33" ht="17.25" x14ac:dyDescent="0.25">
      <c r="Z23" s="39" t="s">
        <v>32</v>
      </c>
      <c r="AA23" s="76" t="s">
        <v>89</v>
      </c>
      <c r="AB23" s="76" t="s">
        <v>89</v>
      </c>
      <c r="AC23" s="76">
        <v>47.3</v>
      </c>
      <c r="AD23" s="76" t="s">
        <v>89</v>
      </c>
      <c r="AE23" s="76" t="s">
        <v>89</v>
      </c>
      <c r="AF23" s="76" t="s">
        <v>89</v>
      </c>
      <c r="AG23" s="76">
        <v>52.8</v>
      </c>
    </row>
    <row r="26" spans="26:33" x14ac:dyDescent="0.25">
      <c r="AA26" t="s">
        <v>98</v>
      </c>
    </row>
  </sheetData>
  <mergeCells count="6">
    <mergeCell ref="AG15:AG16"/>
    <mergeCell ref="Z15:Z16"/>
    <mergeCell ref="AA15:AC15"/>
    <mergeCell ref="AD15:AD16"/>
    <mergeCell ref="AE15:AE16"/>
    <mergeCell ref="AF15:AF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docsSearchTerms xmlns="http://schemas.microsoft.com/sharepoint/v3/fields" xsi:nil="true"/>
    <Resource_x0020_Type xmlns="7d2ebd63-92d8-4e3f-8dc0-43e91c6fd9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docs Excel Document" ma:contentTypeID="0x0101009EDC4876AF524A70BD125A9D2C0D191E0E00D08B3F2662CC704493907EBC0AF7D481" ma:contentTypeVersion="9" ma:contentTypeDescription="Ddocs' Excel Content Type" ma:contentTypeScope="" ma:versionID="6e37869d20362c5fcec2d0e419842fdf">
  <xsd:schema xmlns:xsd="http://www.w3.org/2001/XMLSchema" xmlns:xs="http://www.w3.org/2001/XMLSchema" xmlns:p="http://schemas.microsoft.com/office/2006/metadata/properties" xmlns:ns2="http://schemas.microsoft.com/sharepoint/v3/fields" xmlns:ns3="4ff5bc6b-1238-418a-b0ee-f48830a30d62" xmlns:ns4="7d2ebd63-92d8-4e3f-8dc0-43e91c6fd944" targetNamespace="http://schemas.microsoft.com/office/2006/metadata/properties" ma:root="true" ma:fieldsID="c81f8358b1d95df0c93a197c48b024f0" ns2:_="" ns3:_="" ns4:_="">
    <xsd:import namespace="http://schemas.microsoft.com/sharepoint/v3/fields"/>
    <xsd:import namespace="4ff5bc6b-1238-418a-b0ee-f48830a30d62"/>
    <xsd:import namespace="7d2ebd63-92d8-4e3f-8dc0-43e91c6fd944"/>
    <xsd:element name="properties">
      <xsd:complexType>
        <xsd:sequence>
          <xsd:element name="documentManagement">
            <xsd:complexType>
              <xsd:all>
                <xsd:element ref="ns2:DdocsSearchTerms" minOccurs="0"/>
                <xsd:element ref="ns3:_dlc_Exempt" minOccurs="0"/>
                <xsd:element ref="ns3:_dlc_ExpireDateSaved" minOccurs="0"/>
                <xsd:element ref="ns3:_dlc_ExpireDate" minOccurs="0"/>
                <xsd:element ref="ns2:TrimDatePublished" minOccurs="0"/>
                <xsd:element ref="ns2:TrimDocumentNumber" minOccurs="0"/>
                <xsd:element ref="ns2:TrimDocumentUri" minOccurs="0"/>
                <xsd:element ref="ns2:TrimFileNumber" minOccurs="0"/>
                <xsd:element ref="ns2:DNetUniqueId" minOccurs="0"/>
                <xsd:element ref="ns4:Resource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docsSearchTerms" ma:index="2" nillable="true" ma:displayName="Search terms" ma:internalName="DdocsSearchTerms">
      <xsd:simpleType>
        <xsd:restriction base="dms:Text"/>
      </xsd:simpleType>
    </xsd:element>
    <xsd:element name="TrimDatePublished" ma:index="12" nillable="true" ma:displayName="TRIM Date Published" ma:internalName="TrimDatePublished" ma:readOnly="true">
      <xsd:simpleType>
        <xsd:restriction base="dms:DateTime"/>
      </xsd:simpleType>
    </xsd:element>
    <xsd:element name="TrimDocumentNumber" ma:index="13" nillable="true" ma:displayName="TRIM Document Number" ma:internalName="TrimDocumentNumber" ma:readOnly="true">
      <xsd:simpleType>
        <xsd:restriction base="dms:Text"/>
      </xsd:simpleType>
    </xsd:element>
    <xsd:element name="TrimDocumentUri" ma:index="14" nillable="true" ma:displayName="TRIM Document Uri" ma:hidden="true" ma:internalName="TrimDocumentUri" ma:readOnly="true">
      <xsd:simpleType>
        <xsd:restriction base="dms:Unknown"/>
      </xsd:simpleType>
    </xsd:element>
    <xsd:element name="TrimFileNumber" ma:index="15" nillable="true" ma:displayName="TRIM File Number" ma:internalName="TrimFileNumber" ma:readOnly="true">
      <xsd:simpleType>
        <xsd:restriction base="dms:Text"/>
      </xsd:simpleType>
    </xsd:element>
    <xsd:element name="DNetUniqueId" ma:index="16" nillable="true" ma:displayName="DdocsId" ma:indexed="true" ma:internalName="DNetUniqu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5bc6b-1238-418a-b0ee-f48830a30d62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1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ebd63-92d8-4e3f-8dc0-43e91c6fd944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17" nillable="true" ma:displayName="Resource Type" ma:format="Dropdown" ma:internalName="Resource_x0020_Type">
      <xsd:simpleType>
        <xsd:union memberTypes="dms:Text">
          <xsd:simpleType>
            <xsd:restriction base="dms:Choice">
              <xsd:enumeration value="Documentation"/>
              <xsd:enumeration value="Presentation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  <Receiver>
    <Name>Microsoft.Office.RecordsManagement.PolicyFeatures.ExpirationEventReceiver</Name>
    <Type>10001</Type>
    <SequenceNumber>101</SequenceNumber>
    <Assembly>Microsoft.Office.Policy, Version=12.0.0.0,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Type>10002</Type>
    <SequenceNumber>102</SequenceNumber>
    <Assembly>Microsoft.Office.Policy, Version=12.0.0.0,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Type>10004</Type>
    <SequenceNumber>103</SequenceNumber>
    <Assembly>Microsoft.Office.Policy, Version=12.0.0.0,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Type>10006</Type>
    <SequenceNumber>104</SequenceNumber>
    <Assembly>Microsoft.Office.Policy, Version=12.0.0.0, Culture=neutral, PublicKeyToken=71e9bce111e9429c</Assembly>
    <Class>Microsoft.Office.RecordsManagement.Internal.UpdateExpireDate</Class>
    <Data/>
    <Filter/>
  </Receiver>
</spe:Receivers>
</file>

<file path=customXml/item4.xml><?xml version="1.0" encoding="utf-8"?>
<?mso-contentType ?>
<p:Policy xmlns:p="office.server.policy" id="da8fb119-f310-4c1a-adbe-1192e31a6ac5" local="false">
  <p:Name>Ddocs' Information Management Policy</p:Name>
  <p:Description>Ddocs' Information Management Policy</p:Description>
  <p:Statement/>
  <p:PolicyItems>
    <p:PolicyItem featureId="Microsoft.Office.RecordsManagement.PolicyFeatures.PolicyAudit">
      <p:Name>Auditing</p:Name>
      <p:Description>Audits user actions on documents and list items to the Audit Log.</p:Description>
      <p:CustomData>
        <Audit>
          <Update/>
          <View/>
          <DeleteRestore/>
        </Audit>
      </p:CustomData>
    </p:PolicyItem>
    <p:PolicyItem featureId="Microsoft.Office.RecordsManagement.PolicyFeatures.Expiration">
      <p:Name>Expiration</p:Name>
      <p:Description>Automatic scheduling of content for processing, and expiry of content that has reached its due date.</p:Description>
      <p:CustomData>
        <data>
          <formula id="Microsoft.Office.RecordsManagement.PolicyFeatures.Expiration.Formula.BuiltIn">
            <number>5</number>
            <property>Modified</property>
            <period>years</period>
          </formula>
          <action type="action" id="Microsoft.Office.RecordsManagement.PolicyFeatures.Expiration.Action.MoveToRecycleBin"/>
        </data>
      </p:CustomData>
    </p:PolicyItem>
  </p:PolicyItems>
</p:Policy>
</file>

<file path=customXml/itemProps1.xml><?xml version="1.0" encoding="utf-8"?>
<ds:datastoreItem xmlns:ds="http://schemas.openxmlformats.org/officeDocument/2006/customXml" ds:itemID="{EC56035B-A011-470D-87BE-F20CE2F879D1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4ff5bc6b-1238-418a-b0ee-f48830a30d62"/>
    <ds:schemaRef ds:uri="http://purl.org/dc/elements/1.1/"/>
    <ds:schemaRef ds:uri="http://schemas.microsoft.com/office/2006/metadata/properties"/>
    <ds:schemaRef ds:uri="http://schemas.microsoft.com/office/infopath/2007/PartnerControls"/>
    <ds:schemaRef ds:uri="7d2ebd63-92d8-4e3f-8dc0-43e91c6fd944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550D88-770E-46FC-A6FE-2EB7D6283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4ff5bc6b-1238-418a-b0ee-f48830a30d62"/>
    <ds:schemaRef ds:uri="7d2ebd63-92d8-4e3f-8dc0-43e91c6fd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758E1-D4E9-4849-9A56-4B41195258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FE33C9-85C3-4FBB-AC2E-144DA6D77B1E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Main!Print_Area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Simpson</dc:creator>
  <cp:lastModifiedBy>BUTLER,Tanya</cp:lastModifiedBy>
  <cp:lastPrinted>2018-11-28T00:22:28Z</cp:lastPrinted>
  <dcterms:created xsi:type="dcterms:W3CDTF">2012-09-27T23:06:03Z</dcterms:created>
  <dcterms:modified xsi:type="dcterms:W3CDTF">2018-11-28T00:23:02Z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0x0101009EDC4876AF524A70BD125A9D2C0D191E0E00D08B3F2662CC704493907EBC0AF7D481</vt:lpwstr>
  </property>
  <property fmtid="{D5CDD505-2E9C-101B-9397-08002B2CF9AE}" pid="3" name="_dlc_policyId">
    <vt:lpwstr/>
  </property>
  <property fmtid="{D5CDD505-2E9C-101B-9397-08002B2CF9AE}" pid="4" name="ItemRetentionFormula">
    <vt:lpwstr/>
  </property>
</Properties>
</file>